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titeux\Downloads\"/>
    </mc:Choice>
  </mc:AlternateContent>
  <xr:revisionPtr revIDLastSave="0" documentId="13_ncr:1_{A7A48635-6404-47E2-B4DA-22A3028372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te Caen" sheetId="1" r:id="rId1"/>
    <sheet name="Site Le Havre" sheetId="2" r:id="rId2"/>
    <sheet name="Campus Numériqu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J27" i="1"/>
  <c r="I27" i="1"/>
  <c r="F25" i="1"/>
</calcChain>
</file>

<file path=xl/sharedStrings.xml><?xml version="1.0" encoding="utf-8"?>
<sst xmlns="http://schemas.openxmlformats.org/spreadsheetml/2006/main" count="420" uniqueCount="265">
  <si>
    <t xml:space="preserve">Pôle   </t>
  </si>
  <si>
    <t>Formation</t>
  </si>
  <si>
    <t>Effectifs sortants</t>
  </si>
  <si>
    <t>Taux d'obtention</t>
  </si>
  <si>
    <t>Moyenne académique/certificateur</t>
  </si>
  <si>
    <t>Taux valeur ajoutée</t>
  </si>
  <si>
    <t xml:space="preserve">BTS Assurance </t>
  </si>
  <si>
    <t xml:space="preserve">BTS Banque </t>
  </si>
  <si>
    <t xml:space="preserve">BAC +3 Conseiller financer </t>
  </si>
  <si>
    <t>BAC +5 Manager d'affaires responsable d'agence CC Pro</t>
  </si>
  <si>
    <t xml:space="preserve">BTS Communication </t>
  </si>
  <si>
    <t xml:space="preserve">BTS Métiers de l'audiovisuelle </t>
  </si>
  <si>
    <t>Bac +3 Concepteur en communication graphique et numérique</t>
  </si>
  <si>
    <t>Bac+3 Responsable projets marketing communication op. Pub et luxe</t>
  </si>
  <si>
    <t xml:space="preserve">Bac +5 Manager de projet marketing communication </t>
  </si>
  <si>
    <t xml:space="preserve">Titre comptable </t>
  </si>
  <si>
    <t xml:space="preserve">BTS Comptabilité et gestion </t>
  </si>
  <si>
    <t>BTS Gestion de la PME</t>
  </si>
  <si>
    <t xml:space="preserve">BTS support à l'action managériale </t>
  </si>
  <si>
    <t xml:space="preserve">BAC +3 Diplôme de comptabilité gestion </t>
  </si>
  <si>
    <t xml:space="preserve">BAC +3 Chargé de gestion et de management </t>
  </si>
  <si>
    <t xml:space="preserve">BAC +5 Diplôme supérieur de comptabilité et de gestion </t>
  </si>
  <si>
    <t xml:space="preserve">BAC +5 Expert financier </t>
  </si>
  <si>
    <t xml:space="preserve">BTS services informatiques aux organisation </t>
  </si>
  <si>
    <t>NC</t>
  </si>
  <si>
    <t xml:space="preserve">BAC +5 Manager de la communication digitale et data sciences </t>
  </si>
  <si>
    <t xml:space="preserve">BTS Collaborateur juriste notarial </t>
  </si>
  <si>
    <t>BTS Professions immobilières</t>
  </si>
  <si>
    <t xml:space="preserve">BAC+3 Gestionnaires de parcs immobiliers </t>
  </si>
  <si>
    <t xml:space="preserve">BAC +3 Négociateur conseil patrimoine immobilier </t>
  </si>
  <si>
    <t xml:space="preserve">BAC +3 Responsable de programmes immobiliers </t>
  </si>
  <si>
    <t xml:space="preserve">BAC + 5 Managers d'actifs et patrimoines immobiliers </t>
  </si>
  <si>
    <t xml:space="preserve">BTS Management commercial opérationnel </t>
  </si>
  <si>
    <t xml:space="preserve">BAC +5 Manager opérationnel d'activité </t>
  </si>
  <si>
    <t xml:space="preserve">BAC +5 Manager opérationnel d'activités spé sport </t>
  </si>
  <si>
    <t xml:space="preserve">BTS Négociation digitalisation et relation client </t>
  </si>
  <si>
    <t xml:space="preserve">BAC +5 Manager marketing de la performance commerciale </t>
  </si>
  <si>
    <t xml:space="preserve">Bac +3 Responsable qualité santé sécurité environnement </t>
  </si>
  <si>
    <t xml:space="preserve">Bac +5 Manager santé sécurité environnement </t>
  </si>
  <si>
    <t>Titre Assistant RH</t>
  </si>
  <si>
    <t xml:space="preserve">Titre Assitant juridique </t>
  </si>
  <si>
    <t xml:space="preserve">BAC +3 Chargé de gestion des ressources humaines </t>
  </si>
  <si>
    <t xml:space="preserve">BTS Diététique </t>
  </si>
  <si>
    <t xml:space="preserve">BTS Economie sociale et solidaire </t>
  </si>
  <si>
    <t xml:space="preserve">BAC +3 Responsable d'entreprise économie sociale et solidaire </t>
  </si>
  <si>
    <t>BAC +5 Manager expert qualité et performances des organisations ESS</t>
  </si>
  <si>
    <t>BTS Commerce international</t>
  </si>
  <si>
    <t xml:space="preserve">BTS Tourisme </t>
  </si>
  <si>
    <t>BAC +5 Manager du développement commercial international</t>
  </si>
  <si>
    <t xml:space="preserve">Bac +3 Community Manager </t>
  </si>
  <si>
    <t>BAC +3 Chef de projet audiovisuel</t>
  </si>
  <si>
    <t>BAC +3 Responsable en gestion et négociation immobilière</t>
  </si>
  <si>
    <t>BTS Métiers del'esthétique cosmétique et parfumerie opt. Formation/marque</t>
  </si>
  <si>
    <t>BTS Métiers del'esthétique cosmétique et parfumerie opt. Management</t>
  </si>
  <si>
    <t>E2SE Sport Business</t>
  </si>
  <si>
    <t>E2SE Audiovisuel</t>
  </si>
  <si>
    <t>E2SE Banque assurance</t>
  </si>
  <si>
    <t>E2SE Communication</t>
  </si>
  <si>
    <t>E2SE Comptabilité Gestion Finance</t>
  </si>
  <si>
    <t>E2SE Digital</t>
  </si>
  <si>
    <t>E2SE Esthétique &amp; Mode</t>
  </si>
  <si>
    <t>E2SE Immobilier, notariat et design</t>
  </si>
  <si>
    <t>E2SE Management Distribution Entreprenariat</t>
  </si>
  <si>
    <t xml:space="preserve">E2SE Marketing Vente </t>
  </si>
  <si>
    <t>E2SE Qualité &amp; Environnement</t>
  </si>
  <si>
    <t>E2SE Ressources Humaines</t>
  </si>
  <si>
    <t>E2SE Santé Social</t>
  </si>
  <si>
    <t>E2SE Tourisme international</t>
  </si>
  <si>
    <t>Formation(s) non certifiante(s)</t>
  </si>
  <si>
    <t>Formation Tuteurs</t>
  </si>
  <si>
    <t>BTS Services et prestations des secteurs sanitaire et social</t>
  </si>
  <si>
    <t xml:space="preserve">Titre secrétaire assitante médico-social </t>
  </si>
  <si>
    <t xml:space="preserve">Titre niv. 6 Responsable du développement commercial France et International spé sport business </t>
  </si>
  <si>
    <t xml:space="preserve">Titre nv. 6 Responsable du développement commercial France et international </t>
  </si>
  <si>
    <t>E2SE Immobilier</t>
  </si>
  <si>
    <t>Bac +5 Manager des stratégies communication marketing</t>
  </si>
  <si>
    <t xml:space="preserve">BAC +3 Responsable développement commercial </t>
  </si>
  <si>
    <t>Ouverture 2025</t>
  </si>
  <si>
    <t>Taux d'insertion dans le métier visé</t>
  </si>
  <si>
    <t xml:space="preserve">Taux d'insertion globale </t>
  </si>
  <si>
    <t xml:space="preserve">Taux en poursuite d'étude </t>
  </si>
  <si>
    <t xml:space="preserve">Nombre de répondants  </t>
  </si>
  <si>
    <t>BTS Gestion des transports et logistique associée</t>
  </si>
  <si>
    <t xml:space="preserve">BTS Etude et réalisation d'agencement </t>
  </si>
  <si>
    <t xml:space="preserve">E2SE Finance </t>
  </si>
  <si>
    <t>E2SE Esthétique</t>
  </si>
  <si>
    <t>BTS Métier et économie de la construction</t>
  </si>
  <si>
    <t>Nombre de répondants  2025</t>
  </si>
  <si>
    <t>Taux en poursuite d'étude 2025</t>
  </si>
  <si>
    <t>Taux d'insertion globale 2025</t>
  </si>
  <si>
    <t>Taux d'insertion dans le métier visé 202</t>
  </si>
  <si>
    <t>Taux de rupture/ d'interruption 2024</t>
  </si>
  <si>
    <t>Taux d'obtention 2025</t>
  </si>
  <si>
    <t>Effectifs sortants 2025</t>
  </si>
  <si>
    <t>Nombre de répondants  2024</t>
  </si>
  <si>
    <t>Taux en poursuite d'étude 2024</t>
  </si>
  <si>
    <t>E2SE Architecture et design</t>
  </si>
  <si>
    <t>E2SE Immobilier, juridique</t>
  </si>
  <si>
    <t>BTS Management économie de la construction</t>
  </si>
  <si>
    <t>Bac +5 MANAGER QUALIE ET PERFORMANE DUABLE D'ENTREPISE</t>
  </si>
  <si>
    <t xml:space="preserve">BTS Support à l'action managériale </t>
  </si>
  <si>
    <t>Titre Gestionnaire de paie</t>
  </si>
  <si>
    <t xml:space="preserve">Titre Assistant de direction </t>
  </si>
  <si>
    <t xml:space="preserve">Titre formateur professionnel d'adultes </t>
  </si>
  <si>
    <t>19/19</t>
  </si>
  <si>
    <t>45/45</t>
  </si>
  <si>
    <t>14/14</t>
  </si>
  <si>
    <t>24/24</t>
  </si>
  <si>
    <r>
      <t xml:space="preserve">6/10 </t>
    </r>
    <r>
      <rPr>
        <sz val="8"/>
        <color theme="1"/>
        <rFont val="Calibri"/>
        <family val="2"/>
        <scheme val="minor"/>
      </rPr>
      <t>inserjeune</t>
    </r>
  </si>
  <si>
    <t xml:space="preserve">BTS NDRC </t>
  </si>
  <si>
    <t>12 sur 12</t>
  </si>
  <si>
    <t xml:space="preserve">16 sur 17 </t>
  </si>
  <si>
    <t xml:space="preserve">BTS Etude réalisation agencement </t>
  </si>
  <si>
    <t>Les répondants 2024 étaient des MSSE et pas des MQPDE. Le MQPDE a débuté en 2023.</t>
  </si>
  <si>
    <t>23/27</t>
  </si>
  <si>
    <t>14/19</t>
  </si>
  <si>
    <t xml:space="preserve">38 sur 48 </t>
  </si>
  <si>
    <t>BAC+5 MDA</t>
  </si>
  <si>
    <t xml:space="preserve">29 sur 44 </t>
  </si>
  <si>
    <t>36/36</t>
  </si>
  <si>
    <t>5 sur 5</t>
  </si>
  <si>
    <t>1 (14%)</t>
  </si>
  <si>
    <t>2 (14%)</t>
  </si>
  <si>
    <t>2. (15%)</t>
  </si>
  <si>
    <t xml:space="preserve">Bac +3 Responsable de projet marketing communication </t>
  </si>
  <si>
    <t xml:space="preserve">CAP esthétique </t>
  </si>
  <si>
    <t>Titre Responsable de petite ou moyenne structure</t>
  </si>
  <si>
    <t>Pas de promotion sortante en 2024</t>
  </si>
  <si>
    <t>9 sur 9</t>
  </si>
  <si>
    <t>3 sur 3</t>
  </si>
  <si>
    <t>En attente rattrapage janvier 26</t>
  </si>
  <si>
    <t>15 sur 15</t>
  </si>
  <si>
    <t>59/65</t>
  </si>
  <si>
    <t>17/19</t>
  </si>
  <si>
    <t>9 apprenants</t>
  </si>
  <si>
    <t>Podium académique 2025</t>
  </si>
  <si>
    <t>Lisa MARTENS 1ère</t>
  </si>
  <si>
    <t>Néant</t>
  </si>
  <si>
    <t xml:space="preserve">Llya LEQUIEN 2ème </t>
  </si>
  <si>
    <t>Laura VANDERBRUGGHE</t>
  </si>
  <si>
    <t>Ines THEBAULT</t>
  </si>
  <si>
    <t>Anthony FOUQUES</t>
  </si>
  <si>
    <t>Bérénice LEVEQUES</t>
  </si>
  <si>
    <t>Norha MORIN</t>
  </si>
  <si>
    <t xml:space="preserve">Lisa RIVIERE </t>
  </si>
  <si>
    <t>14 sur 14</t>
  </si>
  <si>
    <t>15 sur 18</t>
  </si>
  <si>
    <t xml:space="preserve">BAC +3 Chargé de la clientèle en assurance et banque </t>
  </si>
  <si>
    <t>Léo LEFEBVRE</t>
  </si>
  <si>
    <t>Ludvik LECOURTOIS</t>
  </si>
  <si>
    <t>MILINKOVIC Audrey</t>
  </si>
  <si>
    <t xml:space="preserve">Nina SIDLER </t>
  </si>
  <si>
    <t xml:space="preserve">Sandrine LEMAITRE </t>
  </si>
  <si>
    <t>1ere Magalie GOURRIER
2ème Rose FALAISE
3ème Lucie GUILLON</t>
  </si>
  <si>
    <t>1ere Léa GOSSELIN
3eme Lisa LOMBARD</t>
  </si>
  <si>
    <t>Néant 
(étudiantes en candidates libres)</t>
  </si>
  <si>
    <t>nc</t>
  </si>
  <si>
    <t xml:space="preserve">BAC +3 Chargé de projets événementiels </t>
  </si>
  <si>
    <t>55 sur 62</t>
  </si>
  <si>
    <t>Gabriel ROBIN</t>
  </si>
  <si>
    <t xml:space="preserve">BAC+3  Responsable Commerce Retail </t>
  </si>
  <si>
    <t>17 sur 17</t>
  </si>
  <si>
    <t>13 sur 19</t>
  </si>
  <si>
    <t>16 sur 22</t>
  </si>
  <si>
    <t>2ème Elise SCHAIBLE</t>
  </si>
  <si>
    <t>Romane GONCALVES DOS SANTOS</t>
  </si>
  <si>
    <t>BAC+ 5 Expert ingénérie patrimoniale</t>
  </si>
  <si>
    <t>8 sur 11</t>
  </si>
  <si>
    <t>10 sur 12</t>
  </si>
  <si>
    <t>21/28</t>
  </si>
  <si>
    <t xml:space="preserve">Major de promotion 2025 </t>
  </si>
  <si>
    <t>HUET Coline</t>
  </si>
  <si>
    <t>ROMIEU Flora</t>
  </si>
  <si>
    <t>15/15</t>
  </si>
  <si>
    <t>Julien PAVOT (2ème)
Mathéo LAUNAY (3ème)</t>
  </si>
  <si>
    <t>Nora BOUFROU</t>
  </si>
  <si>
    <t>Antoine BALOCHE</t>
  </si>
  <si>
    <t>Clément LEVIONNOIS</t>
  </si>
  <si>
    <t>Gabriel ROBIN (2ème)</t>
  </si>
  <si>
    <t>20/20</t>
  </si>
  <si>
    <t>Pauline LEPASQUIER</t>
  </si>
  <si>
    <t>Coline BASTIAN</t>
  </si>
  <si>
    <t>Hélène LAMBERT</t>
  </si>
  <si>
    <t>Salomé FOURNIER</t>
  </si>
  <si>
    <t>Sabrina BOULLAND</t>
  </si>
  <si>
    <t>Cécilia CHESNEL</t>
  </si>
  <si>
    <t>Romaric CASTEL</t>
  </si>
  <si>
    <t xml:space="preserve">10,2 pts </t>
  </si>
  <si>
    <t>7 pts</t>
  </si>
  <si>
    <t>12 pts</t>
  </si>
  <si>
    <t>2 pts</t>
  </si>
  <si>
    <t>11 sur 20</t>
  </si>
  <si>
    <t>11 sur 14</t>
  </si>
  <si>
    <t>8 sur 17</t>
  </si>
  <si>
    <t>Marion RESTIF</t>
  </si>
  <si>
    <t>Léa Ehanno</t>
  </si>
  <si>
    <t>Eulalie SACQUIN-BRAULT</t>
  </si>
  <si>
    <t>Mathis LEVILLAIN</t>
  </si>
  <si>
    <t>10 pts</t>
  </si>
  <si>
    <t>11 sur 11</t>
  </si>
  <si>
    <t>Chloé PITCHOUT</t>
  </si>
  <si>
    <t>Bastien GENOUVRIER</t>
  </si>
  <si>
    <t>Emmanuelle BOUTELOUP</t>
  </si>
  <si>
    <t>3 pts</t>
  </si>
  <si>
    <t>5 pts</t>
  </si>
  <si>
    <t>9 pts</t>
  </si>
  <si>
    <t>5 pts moins</t>
  </si>
  <si>
    <t xml:space="preserve"> 3 répondants</t>
  </si>
  <si>
    <t>11 pts</t>
  </si>
  <si>
    <t>16 pts</t>
  </si>
  <si>
    <t>Tracy DELUGAN</t>
  </si>
  <si>
    <t>Anais HALLAIS</t>
  </si>
  <si>
    <t>Tina ALDIER</t>
  </si>
  <si>
    <t>4 pts</t>
  </si>
  <si>
    <t>23 pts</t>
  </si>
  <si>
    <t>1 pts moins</t>
  </si>
  <si>
    <r>
      <t xml:space="preserve">07/10 </t>
    </r>
    <r>
      <rPr>
        <sz val="8"/>
        <color theme="1"/>
        <rFont val="Calibri"/>
        <family val="2"/>
        <scheme val="minor"/>
      </rPr>
      <t>inserjeunes</t>
    </r>
  </si>
  <si>
    <t>Taux valeur ajoutée 2025</t>
  </si>
  <si>
    <r>
      <t xml:space="preserve">7/10 </t>
    </r>
    <r>
      <rPr>
        <sz val="8"/>
        <color theme="1"/>
        <rFont val="Calibri"/>
        <family val="2"/>
        <scheme val="minor"/>
      </rPr>
      <t>Inserjeune</t>
    </r>
    <r>
      <rPr>
        <sz val="11"/>
        <color theme="1"/>
        <rFont val="Calibri"/>
        <family val="2"/>
        <scheme val="minor"/>
      </rPr>
      <t>s</t>
    </r>
  </si>
  <si>
    <r>
      <t xml:space="preserve">6/10 </t>
    </r>
    <r>
      <rPr>
        <sz val="8"/>
        <color theme="1"/>
        <rFont val="Calibri"/>
        <family val="2"/>
        <scheme val="minor"/>
      </rPr>
      <t>inserjeunes</t>
    </r>
  </si>
  <si>
    <t>19 pts</t>
  </si>
  <si>
    <t>NC nouveauté 2025</t>
  </si>
  <si>
    <t>Coline REGOIN</t>
  </si>
  <si>
    <t>Caroline LAURENT</t>
  </si>
  <si>
    <t>Taux d'insertion globale 2024 6 mois</t>
  </si>
  <si>
    <t>Taux d'insertion dans le métier visé 2024 6 mois</t>
  </si>
  <si>
    <t>0 pts</t>
  </si>
  <si>
    <t>En cours</t>
  </si>
  <si>
    <t>15 pts</t>
  </si>
  <si>
    <t>Noah MOUROCQ</t>
  </si>
  <si>
    <t xml:space="preserve">9 pts </t>
  </si>
  <si>
    <t xml:space="preserve">68 pts </t>
  </si>
  <si>
    <t>29 pts</t>
  </si>
  <si>
    <t>12 pts -</t>
  </si>
  <si>
    <t>7 pts -</t>
  </si>
  <si>
    <t xml:space="preserve">3 pts </t>
  </si>
  <si>
    <t>48 pts</t>
  </si>
  <si>
    <t>NR</t>
  </si>
  <si>
    <t>NR : Non renouvelé</t>
  </si>
  <si>
    <t xml:space="preserve">NC : Non concerné </t>
  </si>
  <si>
    <t>1 pts -</t>
  </si>
  <si>
    <t>32 pts</t>
  </si>
  <si>
    <t>Ouverture 2024</t>
  </si>
  <si>
    <t>14 pts -</t>
  </si>
  <si>
    <t>2 points -</t>
  </si>
  <si>
    <t>17 pts -</t>
  </si>
  <si>
    <t>6 pts</t>
  </si>
  <si>
    <t xml:space="preserve">BAC + 3 Design Architecte d'interieur </t>
  </si>
  <si>
    <t>0,5 pts -</t>
  </si>
  <si>
    <t>Clémence COUSIN</t>
  </si>
  <si>
    <t>Margaux MARIE</t>
  </si>
  <si>
    <t>Marie-Adèle Vaudouer-Turkovics</t>
  </si>
  <si>
    <t>16 sur 19</t>
  </si>
  <si>
    <t>Justine HARDANT</t>
  </si>
  <si>
    <t>Elise SCHAIBLE</t>
  </si>
  <si>
    <r>
      <t xml:space="preserve">06/10 </t>
    </r>
    <r>
      <rPr>
        <sz val="8"/>
        <color theme="1"/>
        <rFont val="Calibri"/>
        <family val="2"/>
        <scheme val="minor"/>
      </rPr>
      <t>inserjeunes</t>
    </r>
  </si>
  <si>
    <t>Taux abandon 2025</t>
  </si>
  <si>
    <t>Taux de rupture CA 2025</t>
  </si>
  <si>
    <t xml:space="preserve">NC </t>
  </si>
  <si>
    <t>BAC +3 Responsable dév. Commercial mode, luxe et beauté</t>
  </si>
  <si>
    <t>Ouverture 2026</t>
  </si>
  <si>
    <t>BAC +5 Manager des ressources humaines (rempl/ DRH)</t>
  </si>
  <si>
    <t>BAC +5 Manager Commercial Marketing</t>
  </si>
  <si>
    <t>Diplomés 2026</t>
  </si>
  <si>
    <t>Bac+3 Chargé de marketing digital et e-commerce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</si>
</sst>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ptos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1BD8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389E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3A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57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5" xfId="0" applyBorder="1" applyAlignment="1">
      <alignment vertical="center" wrapText="1"/>
    </xf>
    <xf numFmtId="0" fontId="0" fillId="0" borderId="11" xfId="0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9" fontId="0" fillId="0" borderId="2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0" fontId="0" fillId="0" borderId="10" xfId="0" applyBorder="1"/>
    <xf numFmtId="9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9" fontId="0" fillId="0" borderId="11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4" xfId="0" applyBorder="1" applyAlignment="1">
      <alignment vertical="center"/>
    </xf>
    <xf numFmtId="9" fontId="0" fillId="0" borderId="12" xfId="0" applyNumberForma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2" fillId="14" borderId="1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/>
    </xf>
    <xf numFmtId="12" fontId="0" fillId="0" borderId="5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9" fontId="0" fillId="0" borderId="5" xfId="1" applyFont="1" applyBorder="1" applyAlignment="1">
      <alignment horizontal="center" vertical="center" wrapText="1"/>
    </xf>
    <xf numFmtId="16" fontId="0" fillId="0" borderId="5" xfId="0" applyNumberFormat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9" fontId="0" fillId="0" borderId="6" xfId="0" applyNumberFormat="1" applyBorder="1" applyAlignment="1">
      <alignment horizontal="center" vertical="center" wrapText="1"/>
    </xf>
    <xf numFmtId="9" fontId="0" fillId="0" borderId="1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10" fontId="0" fillId="0" borderId="1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10" fontId="0" fillId="0" borderId="21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 wrapText="1"/>
    </xf>
    <xf numFmtId="9" fontId="0" fillId="0" borderId="40" xfId="0" applyNumberFormat="1" applyBorder="1" applyAlignment="1">
      <alignment horizontal="center" vertical="center" wrapText="1"/>
    </xf>
    <xf numFmtId="9" fontId="0" fillId="17" borderId="6" xfId="0" applyNumberFormat="1" applyFill="1" applyBorder="1" applyAlignment="1">
      <alignment horizontal="center" vertical="center"/>
    </xf>
    <xf numFmtId="9" fontId="0" fillId="17" borderId="6" xfId="0" applyNumberFormat="1" applyFill="1" applyBorder="1" applyAlignment="1">
      <alignment horizontal="center" vertical="center" wrapText="1"/>
    </xf>
    <xf numFmtId="9" fontId="0" fillId="17" borderId="21" xfId="0" applyNumberFormat="1" applyFill="1" applyBorder="1" applyAlignment="1">
      <alignment horizontal="center" vertical="center"/>
    </xf>
    <xf numFmtId="10" fontId="0" fillId="17" borderId="21" xfId="0" applyNumberFormat="1" applyFill="1" applyBorder="1" applyAlignment="1">
      <alignment horizontal="center" vertical="center"/>
    </xf>
    <xf numFmtId="9" fontId="0" fillId="2" borderId="21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9" fontId="0" fillId="2" borderId="6" xfId="0" applyNumberFormat="1" applyFill="1" applyBorder="1" applyAlignment="1">
      <alignment horizontal="center" vertical="center"/>
    </xf>
    <xf numFmtId="13" fontId="0" fillId="0" borderId="6" xfId="0" applyNumberFormat="1" applyBorder="1" applyAlignment="1">
      <alignment horizontal="center" vertical="center"/>
    </xf>
    <xf numFmtId="0" fontId="0" fillId="17" borderId="21" xfId="0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/>
    <xf numFmtId="0" fontId="0" fillId="0" borderId="6" xfId="0" applyBorder="1"/>
    <xf numFmtId="0" fontId="2" fillId="12" borderId="13" xfId="0" applyFont="1" applyFill="1" applyBorder="1" applyAlignment="1">
      <alignment horizontal="center" vertical="center"/>
    </xf>
    <xf numFmtId="0" fontId="0" fillId="0" borderId="15" xfId="0" applyBorder="1"/>
    <xf numFmtId="12" fontId="0" fillId="0" borderId="15" xfId="0" applyNumberFormat="1" applyBorder="1" applyAlignment="1">
      <alignment horizontal="center" vertical="center"/>
    </xf>
    <xf numFmtId="0" fontId="0" fillId="0" borderId="16" xfId="0" applyBorder="1"/>
    <xf numFmtId="9" fontId="8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9" fontId="0" fillId="0" borderId="43" xfId="0" applyNumberFormat="1" applyBorder="1" applyAlignment="1">
      <alignment horizontal="center" vertical="center"/>
    </xf>
    <xf numFmtId="9" fontId="0" fillId="0" borderId="34" xfId="0" applyNumberFormat="1" applyBorder="1" applyAlignment="1">
      <alignment horizontal="center" vertical="center"/>
    </xf>
    <xf numFmtId="0" fontId="0" fillId="0" borderId="15" xfId="0" applyBorder="1" applyAlignment="1">
      <alignment wrapText="1"/>
    </xf>
    <xf numFmtId="0" fontId="0" fillId="0" borderId="15" xfId="0" applyFont="1" applyBorder="1" applyAlignment="1">
      <alignment horizontal="center" vertical="center"/>
    </xf>
    <xf numFmtId="9" fontId="0" fillId="0" borderId="40" xfId="0" applyNumberFormat="1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9" fontId="0" fillId="17" borderId="44" xfId="0" applyNumberFormat="1" applyFill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15" xfId="0" applyBorder="1" applyAlignment="1">
      <alignment vertical="top" wrapText="1"/>
    </xf>
    <xf numFmtId="0" fontId="0" fillId="0" borderId="8" xfId="0" applyBorder="1"/>
    <xf numFmtId="9" fontId="0" fillId="2" borderId="34" xfId="0" applyNumberFormat="1" applyFill="1" applyBorder="1" applyAlignment="1">
      <alignment horizontal="center" vertical="center"/>
    </xf>
    <xf numFmtId="9" fontId="0" fillId="2" borderId="40" xfId="0" applyNumberFormat="1" applyFill="1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 wrapText="1"/>
    </xf>
    <xf numFmtId="9" fontId="0" fillId="17" borderId="43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 wrapText="1"/>
    </xf>
    <xf numFmtId="9" fontId="0" fillId="17" borderId="12" xfId="0" applyNumberFormat="1" applyFill="1" applyBorder="1" applyAlignment="1">
      <alignment horizontal="center" vertical="center"/>
    </xf>
    <xf numFmtId="17" fontId="0" fillId="0" borderId="2" xfId="0" applyNumberFormat="1" applyBorder="1" applyAlignment="1">
      <alignment vertical="center"/>
    </xf>
    <xf numFmtId="10" fontId="0" fillId="0" borderId="2" xfId="0" applyNumberFormat="1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15" xfId="0" applyFont="1" applyBorder="1" applyAlignment="1">
      <alignment horizontal="center" vertical="center" wrapText="1"/>
    </xf>
    <xf numFmtId="9" fontId="0" fillId="0" borderId="15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9" fontId="0" fillId="0" borderId="15" xfId="0" quotePrefix="1" applyNumberFormat="1" applyBorder="1" applyAlignment="1">
      <alignment horizontal="center" vertical="center"/>
    </xf>
    <xf numFmtId="10" fontId="0" fillId="0" borderId="16" xfId="0" applyNumberFormat="1" applyBorder="1" applyAlignment="1">
      <alignment horizontal="center" vertical="center"/>
    </xf>
    <xf numFmtId="9" fontId="0" fillId="0" borderId="5" xfId="0" applyNumberFormat="1" applyFont="1" applyBorder="1" applyAlignment="1">
      <alignment horizontal="center" vertical="center"/>
    </xf>
    <xf numFmtId="0" fontId="0" fillId="0" borderId="15" xfId="0" applyBorder="1" applyAlignment="1"/>
    <xf numFmtId="9" fontId="0" fillId="18" borderId="5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9" fontId="0" fillId="19" borderId="2" xfId="0" applyNumberFormat="1" applyFill="1" applyBorder="1" applyAlignment="1">
      <alignment horizontal="center" vertical="center"/>
    </xf>
    <xf numFmtId="10" fontId="0" fillId="19" borderId="15" xfId="0" applyNumberFormat="1" applyFill="1" applyBorder="1" applyAlignment="1">
      <alignment horizontal="center" vertical="center"/>
    </xf>
    <xf numFmtId="9" fontId="0" fillId="19" borderId="5" xfId="0" applyNumberFormat="1" applyFill="1" applyBorder="1" applyAlignment="1">
      <alignment horizontal="center" vertical="center"/>
    </xf>
    <xf numFmtId="9" fontId="0" fillId="0" borderId="15" xfId="0" applyNumberForma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9" fontId="0" fillId="19" borderId="11" xfId="0" applyNumberFormat="1" applyFill="1" applyBorder="1" applyAlignment="1">
      <alignment horizontal="center" vertical="center"/>
    </xf>
    <xf numFmtId="9" fontId="0" fillId="19" borderId="15" xfId="0" applyNumberForma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 wrapText="1"/>
    </xf>
    <xf numFmtId="9" fontId="0" fillId="19" borderId="34" xfId="0" applyNumberFormat="1" applyFill="1" applyBorder="1" applyAlignment="1">
      <alignment horizontal="center" vertical="center"/>
    </xf>
    <xf numFmtId="10" fontId="0" fillId="19" borderId="40" xfId="0" applyNumberFormat="1" applyFill="1" applyBorder="1" applyAlignment="1">
      <alignment horizontal="center" vertical="center"/>
    </xf>
    <xf numFmtId="9" fontId="0" fillId="0" borderId="44" xfId="0" applyNumberFormat="1" applyBorder="1" applyAlignment="1">
      <alignment horizontal="center" vertical="center"/>
    </xf>
    <xf numFmtId="9" fontId="0" fillId="19" borderId="21" xfId="0" applyNumberFormat="1" applyFill="1" applyBorder="1" applyAlignment="1">
      <alignment horizontal="center" vertical="center"/>
    </xf>
    <xf numFmtId="9" fontId="0" fillId="18" borderId="21" xfId="0" applyNumberFormat="1" applyFill="1" applyBorder="1" applyAlignment="1">
      <alignment horizontal="center" vertical="center"/>
    </xf>
    <xf numFmtId="9" fontId="0" fillId="19" borderId="40" xfId="0" applyNumberFormat="1" applyFill="1" applyBorder="1" applyAlignment="1">
      <alignment horizontal="center" vertical="center"/>
    </xf>
    <xf numFmtId="9" fontId="0" fillId="0" borderId="40" xfId="0" quotePrefix="1" applyNumberFormat="1" applyBorder="1" applyAlignment="1">
      <alignment horizontal="center" vertical="center"/>
    </xf>
    <xf numFmtId="9" fontId="0" fillId="0" borderId="34" xfId="0" applyNumberFormat="1" applyFill="1" applyBorder="1" applyAlignment="1">
      <alignment horizontal="center" vertical="center"/>
    </xf>
    <xf numFmtId="9" fontId="0" fillId="0" borderId="40" xfId="0" applyNumberFormat="1" applyFill="1" applyBorder="1" applyAlignment="1">
      <alignment horizontal="center" vertical="center"/>
    </xf>
    <xf numFmtId="9" fontId="0" fillId="19" borderId="44" xfId="0" applyNumberFormat="1" applyFill="1" applyBorder="1" applyAlignment="1">
      <alignment horizontal="center" vertical="center"/>
    </xf>
    <xf numFmtId="0" fontId="0" fillId="19" borderId="15" xfId="0" applyFill="1" applyBorder="1" applyAlignment="1">
      <alignment horizontal="center" vertical="center"/>
    </xf>
    <xf numFmtId="0" fontId="0" fillId="19" borderId="40" xfId="0" applyFill="1" applyBorder="1" applyAlignment="1">
      <alignment horizontal="center" vertical="center"/>
    </xf>
    <xf numFmtId="0" fontId="0" fillId="19" borderId="16" xfId="0" applyFill="1" applyBorder="1" applyAlignment="1">
      <alignment horizontal="center" vertical="center"/>
    </xf>
    <xf numFmtId="0" fontId="0" fillId="0" borderId="8" xfId="0" applyBorder="1" applyAlignment="1">
      <alignment wrapText="1"/>
    </xf>
    <xf numFmtId="10" fontId="0" fillId="0" borderId="43" xfId="0" applyNumberFormat="1" applyBorder="1" applyAlignment="1">
      <alignment horizontal="center" vertical="center"/>
    </xf>
    <xf numFmtId="9" fontId="0" fillId="19" borderId="15" xfId="1" applyFont="1" applyFill="1" applyBorder="1" applyAlignment="1">
      <alignment horizontal="center" vertical="center"/>
    </xf>
    <xf numFmtId="9" fontId="0" fillId="19" borderId="40" xfId="1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9" fontId="0" fillId="0" borderId="1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19" borderId="40" xfId="0" applyFill="1" applyBorder="1" applyAlignment="1">
      <alignment horizontal="center" vertical="center"/>
    </xf>
    <xf numFmtId="0" fontId="0" fillId="19" borderId="41" xfId="0" applyFill="1" applyBorder="1" applyAlignment="1">
      <alignment horizontal="center" vertical="center"/>
    </xf>
    <xf numFmtId="0" fontId="0" fillId="19" borderId="42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" fontId="0" fillId="0" borderId="8" xfId="0" applyNumberFormat="1" applyBorder="1" applyAlignment="1">
      <alignment horizontal="center" vertical="center"/>
    </xf>
    <xf numFmtId="16" fontId="0" fillId="0" borderId="1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9" fontId="0" fillId="0" borderId="8" xfId="0" applyNumberFormat="1" applyBorder="1" applyAlignment="1">
      <alignment horizontal="center" vertical="center" wrapText="1"/>
    </xf>
    <xf numFmtId="9" fontId="0" fillId="0" borderId="31" xfId="0" applyNumberFormat="1" applyBorder="1" applyAlignment="1">
      <alignment horizontal="center" vertical="center" wrapText="1"/>
    </xf>
    <xf numFmtId="9" fontId="0" fillId="0" borderId="32" xfId="0" applyNumberFormat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4" borderId="13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13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2" fillId="16" borderId="1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1" fillId="15" borderId="13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13" borderId="17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9" fontId="0" fillId="0" borderId="28" xfId="0" applyNumberFormat="1" applyBorder="1" applyAlignment="1">
      <alignment horizontal="center" vertical="center" wrapText="1"/>
    </xf>
    <xf numFmtId="9" fontId="0" fillId="0" borderId="37" xfId="0" applyNumberFormat="1" applyBorder="1" applyAlignment="1">
      <alignment horizontal="center" vertical="center" wrapText="1"/>
    </xf>
    <xf numFmtId="9" fontId="0" fillId="0" borderId="38" xfId="0" applyNumberFormat="1" applyBorder="1" applyAlignment="1">
      <alignment horizontal="center" vertical="center" wrapText="1"/>
    </xf>
    <xf numFmtId="0" fontId="1" fillId="15" borderId="24" xfId="0" applyFont="1" applyFill="1" applyBorder="1" applyAlignment="1">
      <alignment horizontal="center" vertical="center" wrapText="1"/>
    </xf>
    <xf numFmtId="0" fontId="1" fillId="15" borderId="25" xfId="0" applyFont="1" applyFill="1" applyBorder="1" applyAlignment="1">
      <alignment horizontal="center" vertical="center" wrapText="1"/>
    </xf>
    <xf numFmtId="0" fontId="1" fillId="15" borderId="26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9" fontId="0" fillId="0" borderId="27" xfId="0" applyNumberFormat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863A50"/>
      <color rgb="FFC38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W76"/>
  <sheetViews>
    <sheetView showGridLines="0" tabSelected="1" topLeftCell="C1" zoomScale="89" zoomScaleNormal="89" workbookViewId="0">
      <pane ySplit="1" topLeftCell="A15" activePane="bottomLeft" state="frozen"/>
      <selection pane="bottomLeft" activeCell="F24" sqref="F24:K24"/>
    </sheetView>
  </sheetViews>
  <sheetFormatPr baseColWidth="10" defaultColWidth="10.85546875" defaultRowHeight="15" x14ac:dyDescent="0.25"/>
  <cols>
    <col min="3" max="3" width="32.42578125" customWidth="1"/>
    <col min="4" max="4" width="51.85546875" customWidth="1"/>
    <col min="5" max="5" width="16.42578125" style="21" customWidth="1"/>
    <col min="6" max="6" width="14.140625" style="21" customWidth="1"/>
    <col min="7" max="7" width="12.85546875" style="21" customWidth="1"/>
    <col min="8" max="8" width="16.5703125" style="21" customWidth="1"/>
    <col min="9" max="9" width="15.85546875" style="21" customWidth="1"/>
    <col min="10" max="10" width="27.42578125" style="21" customWidth="1"/>
    <col min="11" max="11" width="15" style="21" customWidth="1"/>
    <col min="12" max="13" width="12.140625" style="21" customWidth="1"/>
    <col min="14" max="14" width="22.85546875" style="21" customWidth="1"/>
    <col min="15" max="15" width="37.5703125" style="21" customWidth="1"/>
  </cols>
  <sheetData>
    <row r="1" spans="3:15" ht="84" customHeight="1" thickBot="1" x14ac:dyDescent="0.3">
      <c r="C1" s="40" t="s">
        <v>0</v>
      </c>
      <c r="D1" s="41" t="s">
        <v>1</v>
      </c>
      <c r="E1" s="41" t="s">
        <v>93</v>
      </c>
      <c r="F1" s="41" t="s">
        <v>92</v>
      </c>
      <c r="G1" s="41" t="s">
        <v>94</v>
      </c>
      <c r="H1" s="41" t="s">
        <v>95</v>
      </c>
      <c r="I1" s="41" t="s">
        <v>224</v>
      </c>
      <c r="J1" s="41" t="s">
        <v>225</v>
      </c>
      <c r="K1" s="41" t="s">
        <v>217</v>
      </c>
      <c r="L1" s="41" t="s">
        <v>257</v>
      </c>
      <c r="M1" s="139" t="s">
        <v>256</v>
      </c>
      <c r="N1" s="42" t="s">
        <v>135</v>
      </c>
      <c r="O1" s="42" t="s">
        <v>170</v>
      </c>
    </row>
    <row r="2" spans="3:15" ht="18.75" customHeight="1" x14ac:dyDescent="0.25">
      <c r="C2" s="187" t="s">
        <v>55</v>
      </c>
      <c r="D2" s="15" t="s">
        <v>11</v>
      </c>
      <c r="E2" s="6">
        <v>13</v>
      </c>
      <c r="F2" s="16">
        <v>0.54</v>
      </c>
      <c r="G2" s="111" t="s">
        <v>207</v>
      </c>
      <c r="H2" s="112">
        <v>0.33329999999999999</v>
      </c>
      <c r="I2" s="112">
        <v>0.66659999999999997</v>
      </c>
      <c r="J2" s="23">
        <v>0.66659999999999997</v>
      </c>
      <c r="K2" s="6" t="s">
        <v>188</v>
      </c>
      <c r="L2" s="125">
        <v>0.13</v>
      </c>
      <c r="M2" s="140">
        <v>0.17</v>
      </c>
      <c r="N2" s="90"/>
      <c r="O2" s="27" t="s">
        <v>165</v>
      </c>
    </row>
    <row r="3" spans="3:15" ht="15.75" thickBot="1" x14ac:dyDescent="0.3">
      <c r="C3" s="188"/>
      <c r="D3" s="113" t="s">
        <v>50</v>
      </c>
      <c r="E3" s="114">
        <v>7</v>
      </c>
      <c r="F3" s="115">
        <v>0.86</v>
      </c>
      <c r="G3" s="114" t="s">
        <v>227</v>
      </c>
      <c r="H3" s="114" t="s">
        <v>227</v>
      </c>
      <c r="I3" s="115">
        <v>0.83</v>
      </c>
      <c r="J3" s="115">
        <v>0.65</v>
      </c>
      <c r="K3" s="92" t="s">
        <v>227</v>
      </c>
      <c r="L3" s="126">
        <v>0.125</v>
      </c>
      <c r="M3" s="141">
        <v>0.13</v>
      </c>
      <c r="N3" s="102"/>
      <c r="O3" s="103" t="s">
        <v>148</v>
      </c>
    </row>
    <row r="4" spans="3:15" x14ac:dyDescent="0.25">
      <c r="C4" s="197" t="s">
        <v>56</v>
      </c>
      <c r="D4" s="4" t="s">
        <v>6</v>
      </c>
      <c r="E4" s="24">
        <v>13</v>
      </c>
      <c r="F4" s="33">
        <v>0.92</v>
      </c>
      <c r="G4" s="24" t="s">
        <v>179</v>
      </c>
      <c r="H4" s="33">
        <v>0.59</v>
      </c>
      <c r="I4" s="33">
        <v>0.41</v>
      </c>
      <c r="J4" s="33">
        <v>0.41</v>
      </c>
      <c r="K4" s="24" t="s">
        <v>226</v>
      </c>
      <c r="L4" s="33">
        <v>0</v>
      </c>
      <c r="M4" s="142">
        <v>0.18</v>
      </c>
      <c r="N4" s="95"/>
      <c r="O4" s="110"/>
    </row>
    <row r="5" spans="3:15" ht="33" customHeight="1" x14ac:dyDescent="0.25">
      <c r="C5" s="198"/>
      <c r="D5" s="43" t="s">
        <v>7</v>
      </c>
      <c r="E5" s="7">
        <v>17</v>
      </c>
      <c r="F5" s="17">
        <v>1</v>
      </c>
      <c r="G5" s="7" t="s">
        <v>106</v>
      </c>
      <c r="H5" s="17">
        <v>0.86</v>
      </c>
      <c r="I5" s="17">
        <v>0.14000000000000001</v>
      </c>
      <c r="J5" s="17">
        <v>0.5</v>
      </c>
      <c r="K5" s="82" t="s">
        <v>228</v>
      </c>
      <c r="L5" s="17">
        <v>0</v>
      </c>
      <c r="M5" s="60">
        <v>0.05</v>
      </c>
      <c r="N5" s="62" t="s">
        <v>174</v>
      </c>
      <c r="O5" s="65"/>
    </row>
    <row r="6" spans="3:15" x14ac:dyDescent="0.25">
      <c r="C6" s="198"/>
      <c r="D6" s="2" t="s">
        <v>147</v>
      </c>
      <c r="E6" s="7">
        <v>17</v>
      </c>
      <c r="F6" s="17">
        <v>1</v>
      </c>
      <c r="G6" s="7" t="s">
        <v>106</v>
      </c>
      <c r="H6" s="17">
        <v>0.86</v>
      </c>
      <c r="I6" s="17">
        <v>0.14000000000000001</v>
      </c>
      <c r="J6" s="17">
        <v>1</v>
      </c>
      <c r="K6" s="82" t="s">
        <v>203</v>
      </c>
      <c r="L6" s="17">
        <v>0</v>
      </c>
      <c r="M6" s="60">
        <v>0</v>
      </c>
      <c r="N6" s="66"/>
      <c r="O6" s="28" t="s">
        <v>186</v>
      </c>
    </row>
    <row r="7" spans="3:15" x14ac:dyDescent="0.25">
      <c r="C7" s="198"/>
      <c r="D7" s="2" t="s">
        <v>8</v>
      </c>
      <c r="E7" s="7">
        <v>26</v>
      </c>
      <c r="F7" s="8">
        <v>0.85</v>
      </c>
      <c r="G7" s="7" t="s">
        <v>173</v>
      </c>
      <c r="H7" s="17">
        <v>0.6</v>
      </c>
      <c r="I7" s="17">
        <v>0.4</v>
      </c>
      <c r="J7" s="17">
        <v>0.67</v>
      </c>
      <c r="K7" s="82" t="s">
        <v>204</v>
      </c>
      <c r="L7" s="17">
        <v>0.03</v>
      </c>
      <c r="M7" s="60">
        <v>0.04</v>
      </c>
      <c r="N7" s="66"/>
      <c r="O7" s="28" t="s">
        <v>185</v>
      </c>
    </row>
    <row r="8" spans="3:15" x14ac:dyDescent="0.25">
      <c r="C8" s="198"/>
      <c r="D8" s="2" t="s">
        <v>166</v>
      </c>
      <c r="E8" s="7">
        <v>13</v>
      </c>
      <c r="F8" s="17">
        <v>0.77</v>
      </c>
      <c r="G8" s="59" t="s">
        <v>168</v>
      </c>
      <c r="H8" s="17">
        <v>0</v>
      </c>
      <c r="I8" s="17">
        <v>1</v>
      </c>
      <c r="J8" s="17">
        <v>0.9</v>
      </c>
      <c r="K8" s="82" t="s">
        <v>245</v>
      </c>
      <c r="L8" s="17">
        <v>7.0000000000000007E-2</v>
      </c>
      <c r="M8" s="60">
        <v>0.05</v>
      </c>
      <c r="N8" s="67"/>
      <c r="O8" s="29"/>
    </row>
    <row r="9" spans="3:15" ht="15.75" thickBot="1" x14ac:dyDescent="0.3">
      <c r="C9" s="199"/>
      <c r="D9" s="98" t="s">
        <v>9</v>
      </c>
      <c r="E9" s="9">
        <v>26</v>
      </c>
      <c r="F9" s="20">
        <v>0.96</v>
      </c>
      <c r="G9" s="9" t="s">
        <v>167</v>
      </c>
      <c r="H9" s="20">
        <v>0</v>
      </c>
      <c r="I9" s="20">
        <v>0.75</v>
      </c>
      <c r="J9" s="20">
        <v>0.84</v>
      </c>
      <c r="K9" s="9"/>
      <c r="L9" s="20">
        <v>0.04</v>
      </c>
      <c r="M9" s="20">
        <v>0.05</v>
      </c>
      <c r="N9" s="107"/>
      <c r="O9" s="31"/>
    </row>
    <row r="10" spans="3:15" ht="15" customHeight="1" x14ac:dyDescent="0.25">
      <c r="C10" s="200" t="s">
        <v>57</v>
      </c>
      <c r="D10" s="1" t="s">
        <v>10</v>
      </c>
      <c r="E10" s="133">
        <v>85</v>
      </c>
      <c r="F10" s="16">
        <v>0.77</v>
      </c>
      <c r="G10" s="133" t="s">
        <v>219</v>
      </c>
      <c r="H10" s="16">
        <v>0.61</v>
      </c>
      <c r="I10" s="16">
        <v>0.39</v>
      </c>
      <c r="J10" s="16">
        <v>0.39</v>
      </c>
      <c r="K10" s="133" t="s">
        <v>244</v>
      </c>
      <c r="L10" s="125">
        <v>0.28999999999999998</v>
      </c>
      <c r="M10" s="140">
        <v>0.12</v>
      </c>
      <c r="N10" s="90"/>
      <c r="O10" s="27" t="s">
        <v>253</v>
      </c>
    </row>
    <row r="11" spans="3:15" ht="15" customHeight="1" x14ac:dyDescent="0.25">
      <c r="C11" s="201"/>
      <c r="D11" s="2" t="s">
        <v>157</v>
      </c>
      <c r="E11" s="132">
        <v>17</v>
      </c>
      <c r="F11" s="17">
        <v>0.82</v>
      </c>
      <c r="G11" s="132" t="s">
        <v>145</v>
      </c>
      <c r="H11" s="17">
        <v>0.42</v>
      </c>
      <c r="I11" s="17">
        <v>0.35</v>
      </c>
      <c r="J11" s="17">
        <v>0.05</v>
      </c>
      <c r="K11" s="132" t="s">
        <v>190</v>
      </c>
      <c r="L11" s="127">
        <v>0.13</v>
      </c>
      <c r="M11" s="143">
        <v>0.19</v>
      </c>
      <c r="N11" s="60"/>
      <c r="O11" s="28" t="s">
        <v>251</v>
      </c>
    </row>
    <row r="12" spans="3:15" ht="30.75" customHeight="1" x14ac:dyDescent="0.25">
      <c r="C12" s="201"/>
      <c r="D12" s="12" t="s">
        <v>12</v>
      </c>
      <c r="E12" s="132">
        <v>10</v>
      </c>
      <c r="F12" s="17">
        <v>0.9</v>
      </c>
      <c r="G12" s="132" t="s">
        <v>146</v>
      </c>
      <c r="H12" s="17">
        <v>0.5</v>
      </c>
      <c r="I12" s="17">
        <v>0.28000000000000003</v>
      </c>
      <c r="J12" s="17">
        <v>0.22</v>
      </c>
      <c r="K12" s="132" t="s">
        <v>246</v>
      </c>
      <c r="L12" s="127">
        <v>0.09</v>
      </c>
      <c r="M12" s="143"/>
      <c r="N12" s="60"/>
      <c r="O12" s="28" t="s">
        <v>249</v>
      </c>
    </row>
    <row r="13" spans="3:15" ht="27" customHeight="1" x14ac:dyDescent="0.25">
      <c r="C13" s="201"/>
      <c r="D13" s="3" t="s">
        <v>13</v>
      </c>
      <c r="E13" s="132">
        <v>60</v>
      </c>
      <c r="F13" s="17">
        <v>0.98</v>
      </c>
      <c r="G13" s="132" t="s">
        <v>158</v>
      </c>
      <c r="H13" s="17">
        <v>0.11</v>
      </c>
      <c r="I13" s="17">
        <v>0.47</v>
      </c>
      <c r="J13" s="17">
        <v>0.14000000000000001</v>
      </c>
      <c r="K13" s="132" t="s">
        <v>198</v>
      </c>
      <c r="L13" s="127">
        <v>0.06</v>
      </c>
      <c r="M13" s="143">
        <v>0.05</v>
      </c>
      <c r="N13" s="60"/>
      <c r="O13" s="28" t="s">
        <v>250</v>
      </c>
    </row>
    <row r="14" spans="3:15" hidden="1" x14ac:dyDescent="0.25">
      <c r="C14" s="201"/>
      <c r="D14" s="3" t="s">
        <v>49</v>
      </c>
      <c r="E14" s="132"/>
      <c r="F14" s="17"/>
      <c r="G14" s="132"/>
      <c r="H14" s="17"/>
      <c r="I14" s="17"/>
      <c r="J14" s="17"/>
      <c r="K14" s="17">
        <v>0.86</v>
      </c>
      <c r="L14" s="121"/>
      <c r="M14" s="144"/>
      <c r="N14" s="60"/>
      <c r="O14" s="28"/>
    </row>
    <row r="15" spans="3:15" ht="15.75" customHeight="1" thickBot="1" x14ac:dyDescent="0.3">
      <c r="C15" s="202"/>
      <c r="D15" s="78" t="s">
        <v>14</v>
      </c>
      <c r="E15" s="130">
        <v>34</v>
      </c>
      <c r="F15" s="18">
        <v>1</v>
      </c>
      <c r="G15" s="157" t="s">
        <v>127</v>
      </c>
      <c r="H15" s="158"/>
      <c r="I15" s="158"/>
      <c r="J15" s="158"/>
      <c r="K15" s="159"/>
      <c r="L15" s="138">
        <v>0</v>
      </c>
      <c r="M15" s="145" t="s">
        <v>24</v>
      </c>
      <c r="N15" s="93"/>
      <c r="O15" s="94" t="s">
        <v>149</v>
      </c>
    </row>
    <row r="16" spans="3:15" ht="16.350000000000001" customHeight="1" x14ac:dyDescent="0.25">
      <c r="C16" s="203" t="s">
        <v>58</v>
      </c>
      <c r="D16" s="1" t="s">
        <v>15</v>
      </c>
      <c r="E16" s="26">
        <v>16</v>
      </c>
      <c r="F16" s="109">
        <v>0.8125</v>
      </c>
      <c r="G16" s="123">
        <v>12</v>
      </c>
      <c r="H16" s="124">
        <v>0</v>
      </c>
      <c r="I16" s="124">
        <v>0.97</v>
      </c>
      <c r="J16" s="124">
        <v>0.75</v>
      </c>
      <c r="K16" s="122" t="s">
        <v>226</v>
      </c>
      <c r="L16" s="16">
        <v>0</v>
      </c>
      <c r="M16" s="90">
        <v>0</v>
      </c>
      <c r="N16" s="86"/>
      <c r="O16" s="14" t="s">
        <v>152</v>
      </c>
    </row>
    <row r="17" spans="3:15" x14ac:dyDescent="0.25">
      <c r="C17" s="204"/>
      <c r="D17" s="2" t="s">
        <v>16</v>
      </c>
      <c r="E17" s="82">
        <v>55</v>
      </c>
      <c r="F17" s="8">
        <v>0.83599999999999997</v>
      </c>
      <c r="G17" s="82" t="s">
        <v>118</v>
      </c>
      <c r="H17" s="17">
        <v>0.86</v>
      </c>
      <c r="I17" s="17">
        <v>0.14000000000000001</v>
      </c>
      <c r="J17" s="17">
        <v>0.75</v>
      </c>
      <c r="K17" s="82" t="s">
        <v>244</v>
      </c>
      <c r="L17" s="17">
        <v>3.5999999999999997E-2</v>
      </c>
      <c r="M17" s="60">
        <v>0.03</v>
      </c>
      <c r="N17" s="28" t="s">
        <v>150</v>
      </c>
      <c r="O17" s="28" t="s">
        <v>150</v>
      </c>
    </row>
    <row r="18" spans="3:15" x14ac:dyDescent="0.25">
      <c r="C18" s="204"/>
      <c r="D18" s="2" t="s">
        <v>17</v>
      </c>
      <c r="E18" s="82">
        <v>39</v>
      </c>
      <c r="F18" s="17">
        <v>0.84599999999999997</v>
      </c>
      <c r="G18" s="82" t="s">
        <v>116</v>
      </c>
      <c r="H18" s="17">
        <v>0.56999999999999995</v>
      </c>
      <c r="I18" s="17">
        <v>0.39</v>
      </c>
      <c r="J18" s="17">
        <v>0.8</v>
      </c>
      <c r="K18" s="82" t="s">
        <v>190</v>
      </c>
      <c r="L18" s="17">
        <v>0.125</v>
      </c>
      <c r="M18" s="60">
        <v>7.0000000000000007E-2</v>
      </c>
      <c r="N18" s="60"/>
      <c r="O18" s="28" t="s">
        <v>137</v>
      </c>
    </row>
    <row r="19" spans="3:15" x14ac:dyDescent="0.25">
      <c r="C19" s="204"/>
      <c r="D19" s="2" t="s">
        <v>102</v>
      </c>
      <c r="E19" s="82">
        <v>12</v>
      </c>
      <c r="F19" s="17">
        <v>1</v>
      </c>
      <c r="G19" s="88">
        <v>12</v>
      </c>
      <c r="H19" s="119">
        <v>0</v>
      </c>
      <c r="I19" s="119">
        <v>0.96</v>
      </c>
      <c r="J19" s="119">
        <v>0.77</v>
      </c>
      <c r="K19" s="88" t="s">
        <v>228</v>
      </c>
      <c r="L19" s="8">
        <v>8.3000000000000004E-2</v>
      </c>
      <c r="M19" s="61">
        <v>0</v>
      </c>
      <c r="N19" s="87"/>
      <c r="O19" s="30" t="s">
        <v>151</v>
      </c>
    </row>
    <row r="20" spans="3:15" x14ac:dyDescent="0.25">
      <c r="C20" s="204"/>
      <c r="D20" s="2" t="s">
        <v>19</v>
      </c>
      <c r="E20" s="82">
        <v>11</v>
      </c>
      <c r="F20" s="8">
        <v>0.5</v>
      </c>
      <c r="G20" s="82" t="s">
        <v>161</v>
      </c>
      <c r="H20" s="17">
        <v>0.70499999999999996</v>
      </c>
      <c r="I20" s="17">
        <v>0.23499999999999999</v>
      </c>
      <c r="J20" s="82">
        <v>23.5</v>
      </c>
      <c r="K20" s="82" t="s">
        <v>213</v>
      </c>
      <c r="L20" s="17">
        <v>8.3000000000000004E-2</v>
      </c>
      <c r="M20" s="60">
        <v>0.06</v>
      </c>
      <c r="N20" s="60"/>
      <c r="O20" s="28" t="s">
        <v>200</v>
      </c>
    </row>
    <row r="21" spans="3:15" x14ac:dyDescent="0.25">
      <c r="C21" s="204"/>
      <c r="D21" s="2" t="s">
        <v>20</v>
      </c>
      <c r="E21" s="82">
        <v>18</v>
      </c>
      <c r="F21" s="17">
        <v>0.88880000000000003</v>
      </c>
      <c r="G21" s="48" t="s">
        <v>110</v>
      </c>
      <c r="H21" s="17">
        <v>0.66</v>
      </c>
      <c r="I21" s="17">
        <v>0.34</v>
      </c>
      <c r="J21" s="17">
        <v>0.34</v>
      </c>
      <c r="K21" s="82" t="s">
        <v>213</v>
      </c>
      <c r="L21" s="17">
        <v>0</v>
      </c>
      <c r="M21" s="60">
        <v>0</v>
      </c>
      <c r="N21" s="60"/>
      <c r="O21" s="28" t="s">
        <v>201</v>
      </c>
    </row>
    <row r="22" spans="3:15" x14ac:dyDescent="0.25">
      <c r="C22" s="204"/>
      <c r="D22" s="2" t="s">
        <v>21</v>
      </c>
      <c r="E22" s="84">
        <v>5</v>
      </c>
      <c r="F22" s="81">
        <v>0.4</v>
      </c>
      <c r="G22" s="82" t="s">
        <v>199</v>
      </c>
      <c r="H22" s="8">
        <v>0.45400000000000001</v>
      </c>
      <c r="I22" s="8">
        <v>0.45400000000000001</v>
      </c>
      <c r="J22" s="8">
        <v>0.45400000000000001</v>
      </c>
      <c r="K22" s="82" t="s">
        <v>243</v>
      </c>
      <c r="L22" s="8">
        <v>0.16600000000000001</v>
      </c>
      <c r="M22" s="61">
        <v>7.0000000000000007E-2</v>
      </c>
      <c r="N22" s="87"/>
      <c r="O22" s="30" t="s">
        <v>222</v>
      </c>
    </row>
    <row r="23" spans="3:15" ht="15.75" thickBot="1" x14ac:dyDescent="0.3">
      <c r="C23" s="205"/>
      <c r="D23" s="98" t="s">
        <v>22</v>
      </c>
      <c r="E23" s="134">
        <v>13</v>
      </c>
      <c r="F23" s="22">
        <v>1</v>
      </c>
      <c r="G23" s="134" t="s">
        <v>111</v>
      </c>
      <c r="H23" s="134" t="s">
        <v>24</v>
      </c>
      <c r="I23" s="20">
        <v>0.88</v>
      </c>
      <c r="J23" s="20">
        <v>0.75</v>
      </c>
      <c r="K23" s="134" t="s">
        <v>241</v>
      </c>
      <c r="L23" s="22">
        <v>7.5999999999999998E-2</v>
      </c>
      <c r="M23" s="154">
        <v>0</v>
      </c>
      <c r="N23" s="104"/>
      <c r="O23" s="105" t="s">
        <v>202</v>
      </c>
    </row>
    <row r="24" spans="3:15" ht="30" customHeight="1" x14ac:dyDescent="0.25">
      <c r="C24" s="254" t="s">
        <v>59</v>
      </c>
      <c r="D24" s="1" t="s">
        <v>23</v>
      </c>
      <c r="E24" s="26">
        <v>6</v>
      </c>
      <c r="F24" s="167" t="s">
        <v>242</v>
      </c>
      <c r="G24" s="168"/>
      <c r="H24" s="168"/>
      <c r="I24" s="168"/>
      <c r="J24" s="168"/>
      <c r="K24" s="169"/>
      <c r="L24" s="16">
        <v>0.67</v>
      </c>
      <c r="M24" s="90">
        <v>0</v>
      </c>
      <c r="N24" s="135"/>
      <c r="O24" s="14"/>
    </row>
    <row r="25" spans="3:15" ht="15" customHeight="1" x14ac:dyDescent="0.25">
      <c r="C25" s="255"/>
      <c r="D25" s="2" t="s">
        <v>49</v>
      </c>
      <c r="E25" s="131">
        <v>28</v>
      </c>
      <c r="F25" s="50">
        <f>27/28</f>
        <v>0.9642857142857143</v>
      </c>
      <c r="G25" s="131" t="s">
        <v>24</v>
      </c>
      <c r="H25" s="131" t="s">
        <v>24</v>
      </c>
      <c r="I25" s="131" t="s">
        <v>24</v>
      </c>
      <c r="J25" s="131" t="s">
        <v>24</v>
      </c>
      <c r="K25" s="108" t="s">
        <v>258</v>
      </c>
      <c r="L25" s="127">
        <v>0</v>
      </c>
      <c r="M25" s="143">
        <v>0</v>
      </c>
      <c r="N25" s="136"/>
      <c r="O25" s="30" t="s">
        <v>211</v>
      </c>
    </row>
    <row r="26" spans="3:15" ht="15.75" customHeight="1" x14ac:dyDescent="0.25">
      <c r="C26" s="255"/>
      <c r="D26" s="12" t="s">
        <v>264</v>
      </c>
      <c r="E26" s="170" t="s">
        <v>77</v>
      </c>
      <c r="F26" s="171"/>
      <c r="G26" s="171"/>
      <c r="H26" s="171"/>
      <c r="I26" s="171"/>
      <c r="J26" s="171"/>
      <c r="K26" s="171"/>
      <c r="L26" s="171"/>
      <c r="M26" s="171"/>
      <c r="N26" s="171"/>
      <c r="O26" s="171"/>
    </row>
    <row r="27" spans="3:15" ht="15.75" thickBot="1" x14ac:dyDescent="0.3">
      <c r="C27" s="256"/>
      <c r="D27" s="78" t="s">
        <v>25</v>
      </c>
      <c r="E27" s="130">
        <v>5</v>
      </c>
      <c r="F27" s="18">
        <v>0.8</v>
      </c>
      <c r="G27" s="150" t="s">
        <v>252</v>
      </c>
      <c r="H27" s="138">
        <v>0</v>
      </c>
      <c r="I27" s="138">
        <f>14/16</f>
        <v>0.875</v>
      </c>
      <c r="J27" s="138">
        <f>13/16</f>
        <v>0.8125</v>
      </c>
      <c r="K27" s="150" t="s">
        <v>190</v>
      </c>
      <c r="L27" s="155">
        <f>2/7</f>
        <v>0.2857142857142857</v>
      </c>
      <c r="M27" s="156">
        <v>0.04</v>
      </c>
      <c r="N27" s="102"/>
      <c r="O27" s="103" t="s">
        <v>212</v>
      </c>
    </row>
    <row r="28" spans="3:15" ht="30" x14ac:dyDescent="0.25">
      <c r="C28" s="219" t="s">
        <v>60</v>
      </c>
      <c r="D28" s="1" t="s">
        <v>125</v>
      </c>
      <c r="E28" s="6">
        <v>12</v>
      </c>
      <c r="F28" s="16">
        <v>1</v>
      </c>
      <c r="G28" s="6" t="s">
        <v>156</v>
      </c>
      <c r="H28" s="16">
        <v>0.42</v>
      </c>
      <c r="I28" s="16">
        <v>0.6</v>
      </c>
      <c r="J28" s="16">
        <v>0.6</v>
      </c>
      <c r="K28" s="6" t="s">
        <v>208</v>
      </c>
      <c r="L28" s="16">
        <v>0.08</v>
      </c>
      <c r="M28" s="90">
        <v>0.08</v>
      </c>
      <c r="N28" s="90"/>
      <c r="O28" s="106" t="s">
        <v>155</v>
      </c>
    </row>
    <row r="29" spans="3:15" ht="45" x14ac:dyDescent="0.25">
      <c r="C29" s="220"/>
      <c r="D29" s="12" t="s">
        <v>52</v>
      </c>
      <c r="E29" s="82">
        <v>13</v>
      </c>
      <c r="F29" s="17">
        <v>0.92</v>
      </c>
      <c r="G29" s="177" t="s">
        <v>192</v>
      </c>
      <c r="H29" s="17">
        <v>0.24</v>
      </c>
      <c r="I29" s="17">
        <v>0.7</v>
      </c>
      <c r="J29" s="17">
        <v>0.7</v>
      </c>
      <c r="K29" s="82" t="s">
        <v>240</v>
      </c>
      <c r="L29" s="17">
        <v>0.08</v>
      </c>
      <c r="M29" s="60">
        <v>0.04</v>
      </c>
      <c r="N29" s="60"/>
      <c r="O29" s="54" t="s">
        <v>153</v>
      </c>
    </row>
    <row r="30" spans="3:15" ht="30" x14ac:dyDescent="0.25">
      <c r="C30" s="220"/>
      <c r="D30" s="12" t="s">
        <v>53</v>
      </c>
      <c r="E30" s="82">
        <v>21</v>
      </c>
      <c r="F30" s="8">
        <v>0.71</v>
      </c>
      <c r="G30" s="178"/>
      <c r="H30" s="17">
        <v>0.23</v>
      </c>
      <c r="I30" s="17">
        <v>0.8</v>
      </c>
      <c r="J30" s="17">
        <v>0.8</v>
      </c>
      <c r="K30" s="82" t="s">
        <v>208</v>
      </c>
      <c r="L30" s="17">
        <v>0.08</v>
      </c>
      <c r="M30" s="60">
        <v>0.12</v>
      </c>
      <c r="N30" s="60"/>
      <c r="O30" s="54" t="s">
        <v>154</v>
      </c>
    </row>
    <row r="31" spans="3:15" ht="15.75" thickBot="1" x14ac:dyDescent="0.3">
      <c r="C31" s="221"/>
      <c r="D31" s="78" t="s">
        <v>259</v>
      </c>
      <c r="E31" s="164" t="s">
        <v>260</v>
      </c>
      <c r="F31" s="165"/>
      <c r="G31" s="165"/>
      <c r="H31" s="165"/>
      <c r="I31" s="165"/>
      <c r="J31" s="165"/>
      <c r="K31" s="165"/>
      <c r="L31" s="165"/>
      <c r="M31" s="166"/>
      <c r="N31" s="151"/>
      <c r="O31" s="152"/>
    </row>
    <row r="32" spans="3:15" x14ac:dyDescent="0.25">
      <c r="C32" s="222" t="s">
        <v>97</v>
      </c>
      <c r="D32" s="1" t="s">
        <v>26</v>
      </c>
      <c r="E32" s="6">
        <v>27</v>
      </c>
      <c r="F32" s="23">
        <v>0.85199999999999998</v>
      </c>
      <c r="G32" s="6" t="s">
        <v>218</v>
      </c>
      <c r="H32" s="16">
        <v>0.61</v>
      </c>
      <c r="I32" s="16">
        <v>0.39</v>
      </c>
      <c r="J32" s="16">
        <v>0.39</v>
      </c>
      <c r="K32" s="6" t="s">
        <v>187</v>
      </c>
      <c r="L32" s="16">
        <v>0.12</v>
      </c>
      <c r="M32" s="90">
        <v>0.09</v>
      </c>
      <c r="N32" s="99"/>
      <c r="O32" s="27" t="s">
        <v>229</v>
      </c>
    </row>
    <row r="33" spans="3:15" x14ac:dyDescent="0.25">
      <c r="C33" s="223"/>
      <c r="D33" s="2" t="s">
        <v>27</v>
      </c>
      <c r="E33" s="82">
        <v>41</v>
      </c>
      <c r="F33" s="8">
        <v>0.878</v>
      </c>
      <c r="G33" s="82" t="s">
        <v>119</v>
      </c>
      <c r="H33" s="17">
        <v>0.64300000000000002</v>
      </c>
      <c r="I33" s="17">
        <v>0.30099999999999999</v>
      </c>
      <c r="J33" s="17">
        <v>0.3</v>
      </c>
      <c r="K33" s="82" t="s">
        <v>189</v>
      </c>
      <c r="L33" s="17">
        <v>0.28999999999999998</v>
      </c>
      <c r="M33" s="60">
        <v>0.14000000000000001</v>
      </c>
      <c r="N33" s="28" t="s">
        <v>136</v>
      </c>
      <c r="O33" s="70"/>
    </row>
    <row r="34" spans="3:15" x14ac:dyDescent="0.25">
      <c r="C34" s="223"/>
      <c r="D34" s="2" t="s">
        <v>28</v>
      </c>
      <c r="E34" s="82">
        <v>13</v>
      </c>
      <c r="F34" s="8">
        <v>1</v>
      </c>
      <c r="G34" s="82" t="s">
        <v>104</v>
      </c>
      <c r="H34" s="17">
        <v>0.68420000000000003</v>
      </c>
      <c r="I34" s="17">
        <v>0.315</v>
      </c>
      <c r="J34" s="17">
        <v>0.315</v>
      </c>
      <c r="K34" s="82" t="s">
        <v>231</v>
      </c>
      <c r="L34" s="17">
        <v>0</v>
      </c>
      <c r="M34" s="60">
        <v>0</v>
      </c>
      <c r="N34" s="68"/>
      <c r="O34" s="28" t="s">
        <v>142</v>
      </c>
    </row>
    <row r="35" spans="3:15" x14ac:dyDescent="0.25">
      <c r="C35" s="223"/>
      <c r="D35" s="2" t="s">
        <v>29</v>
      </c>
      <c r="E35" s="82">
        <v>29</v>
      </c>
      <c r="F35" s="8">
        <v>0.96399999999999997</v>
      </c>
      <c r="G35" s="82" t="s">
        <v>105</v>
      </c>
      <c r="H35" s="17">
        <v>0.68879999999999997</v>
      </c>
      <c r="I35" s="17">
        <v>0.31</v>
      </c>
      <c r="J35" s="17">
        <v>0.78569999999999995</v>
      </c>
      <c r="K35" s="82" t="s">
        <v>230</v>
      </c>
      <c r="L35" s="17">
        <v>0.15</v>
      </c>
      <c r="M35" s="60">
        <v>0.06</v>
      </c>
      <c r="N35" s="68"/>
      <c r="O35" s="28" t="s">
        <v>143</v>
      </c>
    </row>
    <row r="36" spans="3:15" x14ac:dyDescent="0.25">
      <c r="C36" s="223"/>
      <c r="D36" s="2" t="s">
        <v>30</v>
      </c>
      <c r="E36" s="82">
        <v>4</v>
      </c>
      <c r="F36" s="17">
        <v>1</v>
      </c>
      <c r="G36" s="82" t="s">
        <v>106</v>
      </c>
      <c r="H36" s="17">
        <v>0.78500000000000003</v>
      </c>
      <c r="I36" s="17">
        <v>0.33329999999999999</v>
      </c>
      <c r="J36" s="17">
        <v>0.66659999999999997</v>
      </c>
      <c r="K36" s="82" t="s">
        <v>232</v>
      </c>
      <c r="L36" s="17">
        <v>0.1</v>
      </c>
      <c r="M36" s="60">
        <v>0.2</v>
      </c>
      <c r="N36" s="68"/>
      <c r="O36" s="28" t="s">
        <v>141</v>
      </c>
    </row>
    <row r="37" spans="3:15" x14ac:dyDescent="0.25">
      <c r="C37" s="223"/>
      <c r="D37" s="2" t="s">
        <v>51</v>
      </c>
      <c r="E37" s="82">
        <v>5</v>
      </c>
      <c r="F37" s="17">
        <v>1</v>
      </c>
      <c r="G37" s="51" t="s">
        <v>120</v>
      </c>
      <c r="H37" s="17">
        <v>0.4</v>
      </c>
      <c r="I37" s="17">
        <v>0.6</v>
      </c>
      <c r="J37" s="17">
        <v>0.6</v>
      </c>
      <c r="K37" s="82" t="s">
        <v>205</v>
      </c>
      <c r="L37" s="17">
        <v>0.17</v>
      </c>
      <c r="M37" s="60">
        <v>0.28999999999999998</v>
      </c>
      <c r="N37" s="69"/>
      <c r="O37" s="30" t="s">
        <v>139</v>
      </c>
    </row>
    <row r="38" spans="3:15" ht="15.75" thickBot="1" x14ac:dyDescent="0.3">
      <c r="C38" s="224"/>
      <c r="D38" s="78" t="s">
        <v>31</v>
      </c>
      <c r="E38" s="13">
        <v>22</v>
      </c>
      <c r="F38" s="18">
        <v>0.95699999999999996</v>
      </c>
      <c r="G38" s="13" t="s">
        <v>107</v>
      </c>
      <c r="H38" s="13" t="s">
        <v>24</v>
      </c>
      <c r="I38" s="18">
        <v>0.83330000000000004</v>
      </c>
      <c r="J38" s="18">
        <v>0.95</v>
      </c>
      <c r="K38" s="13" t="s">
        <v>198</v>
      </c>
      <c r="L38" s="18">
        <v>0</v>
      </c>
      <c r="M38" s="93">
        <v>0.05</v>
      </c>
      <c r="N38" s="100"/>
      <c r="O38" s="94" t="s">
        <v>140</v>
      </c>
    </row>
    <row r="39" spans="3:15" x14ac:dyDescent="0.25">
      <c r="C39" s="216" t="s">
        <v>96</v>
      </c>
      <c r="D39" s="1" t="s">
        <v>112</v>
      </c>
      <c r="E39" s="6">
        <v>29</v>
      </c>
      <c r="F39" s="16">
        <v>0.97</v>
      </c>
      <c r="G39" s="101" t="s">
        <v>216</v>
      </c>
      <c r="H39" s="16">
        <v>0.35</v>
      </c>
      <c r="I39" s="16">
        <v>0.65</v>
      </c>
      <c r="J39" s="16">
        <v>0.65</v>
      </c>
      <c r="K39" s="6" t="s">
        <v>220</v>
      </c>
      <c r="L39" s="16">
        <v>0.02</v>
      </c>
      <c r="M39" s="90">
        <v>0.11</v>
      </c>
      <c r="N39" s="90"/>
      <c r="O39" s="27"/>
    </row>
    <row r="40" spans="3:15" x14ac:dyDescent="0.25">
      <c r="C40" s="217"/>
      <c r="D40" s="2" t="s">
        <v>247</v>
      </c>
      <c r="E40" s="82">
        <v>19</v>
      </c>
      <c r="F40" s="17">
        <v>0.89</v>
      </c>
      <c r="G40" s="82">
        <v>14</v>
      </c>
      <c r="H40" s="17">
        <v>0.03</v>
      </c>
      <c r="I40" s="17">
        <v>0.97</v>
      </c>
      <c r="J40" s="17">
        <v>0.8</v>
      </c>
      <c r="K40" s="82" t="s">
        <v>248</v>
      </c>
      <c r="L40" s="17">
        <v>0</v>
      </c>
      <c r="M40" s="60">
        <v>0</v>
      </c>
      <c r="N40" s="60"/>
      <c r="O40" s="71"/>
    </row>
    <row r="41" spans="3:15" ht="15.75" thickBot="1" x14ac:dyDescent="0.3">
      <c r="C41" s="218"/>
      <c r="D41" s="78" t="s">
        <v>98</v>
      </c>
      <c r="E41" s="176" t="s">
        <v>77</v>
      </c>
      <c r="F41" s="176"/>
      <c r="G41" s="176"/>
      <c r="H41" s="176"/>
      <c r="I41" s="176"/>
      <c r="J41" s="176"/>
      <c r="K41" s="176"/>
      <c r="L41" s="176"/>
      <c r="M41" s="102"/>
      <c r="N41" s="102"/>
      <c r="O41" s="103"/>
    </row>
    <row r="42" spans="3:15" x14ac:dyDescent="0.25">
      <c r="C42" s="209" t="s">
        <v>62</v>
      </c>
      <c r="D42" s="4" t="s">
        <v>32</v>
      </c>
      <c r="E42" s="24">
        <v>83</v>
      </c>
      <c r="F42" s="33">
        <v>0.92700000000000005</v>
      </c>
      <c r="G42" s="101" t="s">
        <v>255</v>
      </c>
      <c r="H42" s="137">
        <v>0.45</v>
      </c>
      <c r="I42" s="137">
        <v>0.55000000000000004</v>
      </c>
      <c r="J42" s="137">
        <v>0.55000000000000004</v>
      </c>
      <c r="K42" s="24" t="s">
        <v>209</v>
      </c>
      <c r="L42" s="137">
        <v>0.08</v>
      </c>
      <c r="M42" s="149">
        <v>0.12</v>
      </c>
      <c r="N42" s="39" t="s">
        <v>164</v>
      </c>
      <c r="O42" s="39" t="s">
        <v>254</v>
      </c>
    </row>
    <row r="43" spans="3:15" x14ac:dyDescent="0.25">
      <c r="C43" s="210"/>
      <c r="D43" s="2" t="s">
        <v>33</v>
      </c>
      <c r="E43" s="7">
        <v>21</v>
      </c>
      <c r="F43" s="8">
        <v>0.9</v>
      </c>
      <c r="G43" s="179" t="s">
        <v>127</v>
      </c>
      <c r="H43" s="179"/>
      <c r="I43" s="179"/>
      <c r="J43" s="179"/>
      <c r="K43" s="82" t="s">
        <v>227</v>
      </c>
      <c r="L43" s="8">
        <v>8.6999999999999994E-2</v>
      </c>
      <c r="M43" s="61">
        <v>0.15</v>
      </c>
      <c r="N43" s="61"/>
      <c r="O43" s="29" t="s">
        <v>176</v>
      </c>
    </row>
    <row r="44" spans="3:15" ht="15.75" thickBot="1" x14ac:dyDescent="0.3">
      <c r="C44" s="211"/>
      <c r="D44" s="98" t="s">
        <v>160</v>
      </c>
      <c r="E44" s="9">
        <v>47</v>
      </c>
      <c r="F44" s="20">
        <v>0.72</v>
      </c>
      <c r="G44" s="181" t="s">
        <v>127</v>
      </c>
      <c r="H44" s="181"/>
      <c r="I44" s="181"/>
      <c r="J44" s="181"/>
      <c r="K44" s="9" t="s">
        <v>227</v>
      </c>
      <c r="L44" s="20">
        <v>0.04</v>
      </c>
      <c r="M44" s="89">
        <v>0.09</v>
      </c>
      <c r="N44" s="89"/>
      <c r="O44" s="31" t="s">
        <v>197</v>
      </c>
    </row>
    <row r="45" spans="3:15" ht="14.85" customHeight="1" x14ac:dyDescent="0.25">
      <c r="C45" s="206" t="s">
        <v>54</v>
      </c>
      <c r="D45" s="1" t="s">
        <v>126</v>
      </c>
      <c r="E45" s="6">
        <v>13</v>
      </c>
      <c r="F45" s="23">
        <v>0.54</v>
      </c>
      <c r="G45" s="180" t="s">
        <v>127</v>
      </c>
      <c r="H45" s="180"/>
      <c r="I45" s="180"/>
      <c r="J45" s="180"/>
      <c r="K45" s="6" t="s">
        <v>227</v>
      </c>
      <c r="L45" s="16">
        <v>7.0000000000000007E-2</v>
      </c>
      <c r="M45" s="90">
        <v>0.09</v>
      </c>
      <c r="N45" s="90"/>
      <c r="O45" s="27" t="s">
        <v>24</v>
      </c>
    </row>
    <row r="46" spans="3:15" ht="29.1" customHeight="1" x14ac:dyDescent="0.25">
      <c r="C46" s="207"/>
      <c r="D46" s="57" t="s">
        <v>72</v>
      </c>
      <c r="E46" s="82">
        <v>16</v>
      </c>
      <c r="F46" s="17">
        <v>0.9375</v>
      </c>
      <c r="G46" s="82" t="s">
        <v>133</v>
      </c>
      <c r="H46" s="17">
        <v>0.57999999999999996</v>
      </c>
      <c r="I46" s="17">
        <v>0.26</v>
      </c>
      <c r="J46" s="17">
        <v>0.26</v>
      </c>
      <c r="K46" s="82" t="s">
        <v>235</v>
      </c>
      <c r="L46" s="17">
        <v>0.06</v>
      </c>
      <c r="M46" s="60">
        <v>0</v>
      </c>
      <c r="N46" s="60"/>
      <c r="O46" s="28" t="s">
        <v>177</v>
      </c>
    </row>
    <row r="47" spans="3:15" ht="15" customHeight="1" thickBot="1" x14ac:dyDescent="0.3">
      <c r="C47" s="208"/>
      <c r="D47" s="78" t="s">
        <v>34</v>
      </c>
      <c r="E47" s="13">
        <v>8</v>
      </c>
      <c r="F47" s="58">
        <v>0.75</v>
      </c>
      <c r="G47" s="13">
        <v>8</v>
      </c>
      <c r="H47" s="18">
        <v>0</v>
      </c>
      <c r="I47" s="18">
        <v>0.85</v>
      </c>
      <c r="J47" s="18">
        <v>0.68</v>
      </c>
      <c r="K47" s="13" t="s">
        <v>226</v>
      </c>
      <c r="L47" s="18">
        <v>0.11</v>
      </c>
      <c r="M47" s="93">
        <v>0</v>
      </c>
      <c r="N47" s="93"/>
      <c r="O47" s="118" t="s">
        <v>175</v>
      </c>
    </row>
    <row r="48" spans="3:15" x14ac:dyDescent="0.25">
      <c r="C48" s="212" t="s">
        <v>63</v>
      </c>
      <c r="D48" s="1" t="s">
        <v>35</v>
      </c>
      <c r="E48" s="6">
        <v>64</v>
      </c>
      <c r="F48" s="16">
        <v>0.90600000000000003</v>
      </c>
      <c r="G48" s="6">
        <v>80</v>
      </c>
      <c r="H48" s="16">
        <v>0.75</v>
      </c>
      <c r="I48" s="16">
        <v>0.2</v>
      </c>
      <c r="J48" s="16">
        <v>0.2</v>
      </c>
      <c r="K48" s="6" t="s">
        <v>189</v>
      </c>
      <c r="L48" s="16">
        <v>0.08</v>
      </c>
      <c r="M48" s="16">
        <v>0.12</v>
      </c>
      <c r="N48" s="16" t="s">
        <v>178</v>
      </c>
      <c r="O48" s="27" t="s">
        <v>159</v>
      </c>
    </row>
    <row r="49" spans="3:23" x14ac:dyDescent="0.25">
      <c r="C49" s="213"/>
      <c r="D49" s="12" t="s">
        <v>76</v>
      </c>
      <c r="E49" s="82">
        <v>47</v>
      </c>
      <c r="F49" s="17">
        <v>0.8</v>
      </c>
      <c r="G49" s="179" t="s">
        <v>127</v>
      </c>
      <c r="H49" s="179"/>
      <c r="I49" s="179"/>
      <c r="J49" s="179"/>
      <c r="K49" s="82" t="s">
        <v>204</v>
      </c>
      <c r="L49" s="17">
        <v>0.08</v>
      </c>
      <c r="M49" s="60">
        <v>0.08</v>
      </c>
      <c r="N49" s="60"/>
      <c r="O49" s="28"/>
      <c r="R49" s="36"/>
    </row>
    <row r="50" spans="3:23" x14ac:dyDescent="0.25">
      <c r="C50" s="214"/>
      <c r="D50" s="153" t="s">
        <v>262</v>
      </c>
      <c r="E50" s="134">
        <v>29</v>
      </c>
      <c r="F50" s="170" t="s">
        <v>263</v>
      </c>
      <c r="G50" s="171"/>
      <c r="H50" s="171"/>
      <c r="I50" s="171"/>
      <c r="J50" s="172"/>
      <c r="K50" s="20">
        <v>0</v>
      </c>
      <c r="L50" s="20">
        <v>0.24</v>
      </c>
      <c r="M50" s="89">
        <v>0.09</v>
      </c>
      <c r="N50" s="89"/>
      <c r="O50" s="31"/>
      <c r="R50" s="36"/>
    </row>
    <row r="51" spans="3:23" ht="23.25" customHeight="1" thickBot="1" x14ac:dyDescent="0.3">
      <c r="C51" s="215"/>
      <c r="D51" s="120" t="s">
        <v>36</v>
      </c>
      <c r="E51" s="13" t="s">
        <v>237</v>
      </c>
      <c r="F51" s="18" t="s">
        <v>237</v>
      </c>
      <c r="G51" s="13" t="s">
        <v>169</v>
      </c>
      <c r="H51" s="18">
        <v>0</v>
      </c>
      <c r="I51" s="18">
        <v>0.91</v>
      </c>
      <c r="J51" s="18">
        <v>0.91</v>
      </c>
      <c r="K51" s="13" t="s">
        <v>236</v>
      </c>
      <c r="L51" s="117">
        <v>0.04</v>
      </c>
      <c r="M51" s="146">
        <v>0.04</v>
      </c>
      <c r="N51" s="93"/>
      <c r="O51" s="94"/>
      <c r="P51" s="53"/>
      <c r="W51" s="35"/>
    </row>
    <row r="52" spans="3:23" ht="21.6" customHeight="1" x14ac:dyDescent="0.25">
      <c r="C52" s="189" t="s">
        <v>64</v>
      </c>
      <c r="D52" s="74" t="s">
        <v>37</v>
      </c>
      <c r="E52" s="6">
        <v>20</v>
      </c>
      <c r="F52" s="16">
        <v>0.95</v>
      </c>
      <c r="G52" s="6" t="s">
        <v>115</v>
      </c>
      <c r="H52" s="16">
        <v>0.71</v>
      </c>
      <c r="I52" s="16">
        <v>0.14000000000000001</v>
      </c>
      <c r="J52" s="16">
        <v>1</v>
      </c>
      <c r="K52" s="6" t="s">
        <v>206</v>
      </c>
      <c r="L52" s="16">
        <v>0</v>
      </c>
      <c r="M52" s="90">
        <v>0</v>
      </c>
      <c r="N52" s="90"/>
      <c r="O52" s="27" t="s">
        <v>181</v>
      </c>
      <c r="R52" s="36"/>
    </row>
    <row r="53" spans="3:23" ht="30.75" thickBot="1" x14ac:dyDescent="0.3">
      <c r="C53" s="190"/>
      <c r="D53" s="116" t="s">
        <v>99</v>
      </c>
      <c r="E53" s="13">
        <v>11</v>
      </c>
      <c r="F53" s="18">
        <v>1</v>
      </c>
      <c r="G53" s="13" t="s">
        <v>114</v>
      </c>
      <c r="H53" s="18">
        <v>0</v>
      </c>
      <c r="I53" s="18">
        <v>0.78</v>
      </c>
      <c r="J53" s="18">
        <v>0.26</v>
      </c>
      <c r="K53" s="85" t="s">
        <v>221</v>
      </c>
      <c r="L53" s="18">
        <v>0</v>
      </c>
      <c r="M53" s="93">
        <v>7.0000000000000007E-2</v>
      </c>
      <c r="N53" s="93"/>
      <c r="O53" s="94" t="s">
        <v>180</v>
      </c>
      <c r="P53" s="49" t="s">
        <v>113</v>
      </c>
      <c r="R53" s="36"/>
    </row>
    <row r="54" spans="3:23" x14ac:dyDescent="0.25">
      <c r="C54" s="191" t="s">
        <v>65</v>
      </c>
      <c r="D54" s="1" t="s">
        <v>100</v>
      </c>
      <c r="E54" s="6">
        <v>15</v>
      </c>
      <c r="F54" s="16">
        <v>1</v>
      </c>
      <c r="G54" s="6" t="s">
        <v>131</v>
      </c>
      <c r="H54" s="16">
        <v>1</v>
      </c>
      <c r="I54" s="16">
        <v>0</v>
      </c>
      <c r="J54" s="16">
        <v>0</v>
      </c>
      <c r="K54" s="6" t="s">
        <v>214</v>
      </c>
      <c r="L54" s="16">
        <v>0.06</v>
      </c>
      <c r="M54" s="90">
        <v>7.0000000000000007E-2</v>
      </c>
      <c r="N54" s="90"/>
      <c r="O54" s="27" t="s">
        <v>183</v>
      </c>
    </row>
    <row r="55" spans="3:23" x14ac:dyDescent="0.25">
      <c r="C55" s="192"/>
      <c r="D55" s="2" t="s">
        <v>39</v>
      </c>
      <c r="E55" s="34">
        <v>21</v>
      </c>
      <c r="F55" s="17">
        <v>0.86</v>
      </c>
      <c r="G55" s="51" t="s">
        <v>128</v>
      </c>
      <c r="H55" s="17">
        <v>0.44</v>
      </c>
      <c r="I55" s="17">
        <v>0.55000000000000004</v>
      </c>
      <c r="J55" s="17">
        <v>0.33</v>
      </c>
      <c r="K55" s="82" t="s">
        <v>213</v>
      </c>
      <c r="L55" s="17">
        <v>0.05</v>
      </c>
      <c r="M55" s="60">
        <v>0.05</v>
      </c>
      <c r="N55" s="60"/>
      <c r="O55" s="28" t="s">
        <v>24</v>
      </c>
    </row>
    <row r="56" spans="3:23" x14ac:dyDescent="0.25">
      <c r="C56" s="192"/>
      <c r="D56" s="2" t="s">
        <v>101</v>
      </c>
      <c r="E56" s="82">
        <v>22</v>
      </c>
      <c r="F56" s="17">
        <v>0.86</v>
      </c>
      <c r="G56" s="82" t="s">
        <v>163</v>
      </c>
      <c r="H56" s="17">
        <v>0</v>
      </c>
      <c r="I56" s="17">
        <v>0.72</v>
      </c>
      <c r="J56" s="17">
        <v>0.68</v>
      </c>
      <c r="K56" s="82" t="s">
        <v>234</v>
      </c>
      <c r="L56" s="17">
        <v>0.12</v>
      </c>
      <c r="M56" s="60">
        <v>0.04</v>
      </c>
      <c r="N56" s="60"/>
      <c r="O56" s="28" t="s">
        <v>24</v>
      </c>
    </row>
    <row r="57" spans="3:23" ht="14.1" customHeight="1" x14ac:dyDescent="0.25">
      <c r="C57" s="192"/>
      <c r="D57" s="2" t="s">
        <v>40</v>
      </c>
      <c r="E57" s="82">
        <v>10</v>
      </c>
      <c r="F57" s="17">
        <v>0.8</v>
      </c>
      <c r="G57" s="88">
        <v>8</v>
      </c>
      <c r="H57" s="119">
        <v>0.125</v>
      </c>
      <c r="I57" s="119">
        <v>0.87</v>
      </c>
      <c r="J57" s="119">
        <v>0.87</v>
      </c>
      <c r="K57" s="88" t="s">
        <v>198</v>
      </c>
      <c r="L57" s="17">
        <v>0</v>
      </c>
      <c r="M57" s="60">
        <v>0</v>
      </c>
      <c r="N57" s="60"/>
      <c r="O57" s="28" t="s">
        <v>223</v>
      </c>
    </row>
    <row r="58" spans="3:23" x14ac:dyDescent="0.25">
      <c r="C58" s="192"/>
      <c r="D58" s="2" t="s">
        <v>41</v>
      </c>
      <c r="E58" s="82">
        <v>58</v>
      </c>
      <c r="F58" s="17">
        <v>0.98</v>
      </c>
      <c r="G58" s="82" t="s">
        <v>132</v>
      </c>
      <c r="H58" s="17">
        <v>0.57999999999999996</v>
      </c>
      <c r="I58" s="17">
        <v>0.22</v>
      </c>
      <c r="J58" s="17">
        <v>0.86</v>
      </c>
      <c r="K58" s="82" t="s">
        <v>188</v>
      </c>
      <c r="L58" s="17">
        <v>0.03</v>
      </c>
      <c r="M58" s="60">
        <v>0.04</v>
      </c>
      <c r="N58" s="60"/>
      <c r="O58" s="28" t="s">
        <v>184</v>
      </c>
      <c r="R58" s="36"/>
      <c r="W58" s="35"/>
    </row>
    <row r="59" spans="3:23" ht="15.75" thickBot="1" x14ac:dyDescent="0.3">
      <c r="C59" s="193"/>
      <c r="D59" s="91" t="s">
        <v>261</v>
      </c>
      <c r="E59" s="13">
        <v>39</v>
      </c>
      <c r="F59" s="18">
        <v>0.97</v>
      </c>
      <c r="G59" s="173" t="s">
        <v>127</v>
      </c>
      <c r="H59" s="174"/>
      <c r="I59" s="174"/>
      <c r="J59" s="175"/>
      <c r="K59" s="92" t="s">
        <v>205</v>
      </c>
      <c r="L59" s="18">
        <v>0.11</v>
      </c>
      <c r="M59" s="93">
        <v>0</v>
      </c>
      <c r="N59" s="93"/>
      <c r="O59" s="94" t="s">
        <v>182</v>
      </c>
    </row>
    <row r="60" spans="3:23" x14ac:dyDescent="0.25">
      <c r="C60" s="194" t="s">
        <v>66</v>
      </c>
      <c r="D60" s="1" t="s">
        <v>71</v>
      </c>
      <c r="E60" s="6">
        <v>28</v>
      </c>
      <c r="F60" s="16">
        <v>0.89</v>
      </c>
      <c r="G60" s="6" t="s">
        <v>128</v>
      </c>
      <c r="H60" s="16">
        <v>0</v>
      </c>
      <c r="I60" s="16">
        <v>0.9</v>
      </c>
      <c r="J60" s="16">
        <v>0.9</v>
      </c>
      <c r="K60" s="6" t="s">
        <v>241</v>
      </c>
      <c r="L60" s="129">
        <v>0.1</v>
      </c>
      <c r="M60" s="147">
        <v>0.12</v>
      </c>
      <c r="N60" s="90"/>
      <c r="O60" s="27" t="s">
        <v>24</v>
      </c>
    </row>
    <row r="61" spans="3:23" x14ac:dyDescent="0.25">
      <c r="C61" s="195"/>
      <c r="D61" s="2" t="s">
        <v>103</v>
      </c>
      <c r="E61" s="82">
        <v>3</v>
      </c>
      <c r="F61" s="17">
        <v>0.66</v>
      </c>
      <c r="G61" s="51" t="s">
        <v>129</v>
      </c>
      <c r="H61" s="17">
        <v>0</v>
      </c>
      <c r="I61" s="17">
        <v>1</v>
      </c>
      <c r="J61" s="17">
        <v>1</v>
      </c>
      <c r="K61" s="82" t="s">
        <v>24</v>
      </c>
      <c r="L61" s="17">
        <v>0</v>
      </c>
      <c r="M61" s="60">
        <v>0</v>
      </c>
      <c r="N61" s="60"/>
      <c r="O61" s="28" t="s">
        <v>24</v>
      </c>
      <c r="P61" t="s">
        <v>130</v>
      </c>
    </row>
    <row r="62" spans="3:23" x14ac:dyDescent="0.25">
      <c r="C62" s="195"/>
      <c r="D62" s="43" t="s">
        <v>42</v>
      </c>
      <c r="E62" s="82">
        <v>20</v>
      </c>
      <c r="F62" s="83">
        <v>0.9</v>
      </c>
      <c r="G62" s="82" t="s">
        <v>191</v>
      </c>
      <c r="H62" s="17">
        <v>0.09</v>
      </c>
      <c r="I62" s="17">
        <v>0.63</v>
      </c>
      <c r="J62" s="17">
        <v>0.45</v>
      </c>
      <c r="K62" s="82" t="s">
        <v>233</v>
      </c>
      <c r="L62" s="17">
        <v>0</v>
      </c>
      <c r="M62" s="60">
        <v>0</v>
      </c>
      <c r="N62" s="60"/>
      <c r="O62" s="28" t="s">
        <v>194</v>
      </c>
    </row>
    <row r="63" spans="3:23" x14ac:dyDescent="0.25">
      <c r="C63" s="195"/>
      <c r="D63" s="2" t="s">
        <v>43</v>
      </c>
      <c r="E63" s="82">
        <v>5</v>
      </c>
      <c r="F63" s="17">
        <v>0.8</v>
      </c>
      <c r="G63" s="82" t="s">
        <v>120</v>
      </c>
      <c r="H63" s="17">
        <v>0.8</v>
      </c>
      <c r="I63" s="17">
        <v>0.2</v>
      </c>
      <c r="J63" s="17">
        <v>1</v>
      </c>
      <c r="K63" s="82" t="s">
        <v>215</v>
      </c>
      <c r="L63" s="17">
        <v>0.16</v>
      </c>
      <c r="M63" s="60">
        <v>0.17</v>
      </c>
      <c r="N63" s="60"/>
      <c r="O63" s="96" t="s">
        <v>196</v>
      </c>
    </row>
    <row r="64" spans="3:23" x14ac:dyDescent="0.25">
      <c r="C64" s="195"/>
      <c r="D64" s="2" t="s">
        <v>70</v>
      </c>
      <c r="E64" s="82">
        <v>11</v>
      </c>
      <c r="F64" s="17">
        <v>0.91</v>
      </c>
      <c r="G64" s="82" t="s">
        <v>193</v>
      </c>
      <c r="H64" s="17">
        <v>0.35</v>
      </c>
      <c r="I64" s="17">
        <v>0.11</v>
      </c>
      <c r="J64" s="17">
        <v>0.11</v>
      </c>
      <c r="K64" s="82" t="s">
        <v>198</v>
      </c>
      <c r="L64" s="17">
        <v>0.23</v>
      </c>
      <c r="M64" s="60">
        <v>0.32</v>
      </c>
      <c r="N64" s="60"/>
      <c r="O64" s="28" t="s">
        <v>195</v>
      </c>
      <c r="W64" s="37"/>
    </row>
    <row r="65" spans="3:23" ht="30" x14ac:dyDescent="0.25">
      <c r="C65" s="195"/>
      <c r="D65" s="12" t="s">
        <v>44</v>
      </c>
      <c r="E65" s="82">
        <v>21</v>
      </c>
      <c r="F65" s="17">
        <v>1</v>
      </c>
      <c r="G65" s="82" t="s">
        <v>161</v>
      </c>
      <c r="H65" s="17">
        <v>0.88</v>
      </c>
      <c r="I65" s="17">
        <v>0.22</v>
      </c>
      <c r="J65" s="17">
        <v>0.22</v>
      </c>
      <c r="K65" s="82" t="s">
        <v>208</v>
      </c>
      <c r="L65" s="17">
        <v>0.03</v>
      </c>
      <c r="M65" s="60">
        <v>0.05</v>
      </c>
      <c r="N65" s="60"/>
      <c r="O65" s="28" t="s">
        <v>172</v>
      </c>
    </row>
    <row r="66" spans="3:23" ht="30.75" thickBot="1" x14ac:dyDescent="0.3">
      <c r="C66" s="196"/>
      <c r="D66" s="97" t="s">
        <v>45</v>
      </c>
      <c r="E66" s="13">
        <v>20</v>
      </c>
      <c r="F66" s="18">
        <v>1</v>
      </c>
      <c r="G66" s="13" t="s">
        <v>162</v>
      </c>
      <c r="H66" s="58">
        <v>0</v>
      </c>
      <c r="I66" s="18">
        <v>1</v>
      </c>
      <c r="J66" s="18">
        <v>1</v>
      </c>
      <c r="K66" s="13" t="s">
        <v>198</v>
      </c>
      <c r="L66" s="128">
        <v>0</v>
      </c>
      <c r="M66" s="148">
        <v>0.05</v>
      </c>
      <c r="N66" s="93"/>
      <c r="O66" s="94" t="s">
        <v>171</v>
      </c>
    </row>
    <row r="67" spans="3:23" x14ac:dyDescent="0.25">
      <c r="C67" s="182" t="s">
        <v>67</v>
      </c>
      <c r="D67" s="4" t="s">
        <v>46</v>
      </c>
      <c r="E67" s="24">
        <v>19</v>
      </c>
      <c r="F67" s="33">
        <v>0.84199999999999997</v>
      </c>
      <c r="G67" s="24" t="s">
        <v>108</v>
      </c>
      <c r="H67" s="33">
        <v>0.55000000000000004</v>
      </c>
      <c r="I67" s="33">
        <v>0.45</v>
      </c>
      <c r="J67" s="33">
        <v>0.45</v>
      </c>
      <c r="K67" s="24" t="s">
        <v>190</v>
      </c>
      <c r="L67" s="33">
        <v>8.3299999999999999E-2</v>
      </c>
      <c r="M67" s="142">
        <v>0.16</v>
      </c>
      <c r="N67" s="95"/>
      <c r="O67" s="39" t="s">
        <v>137</v>
      </c>
    </row>
    <row r="68" spans="3:23" x14ac:dyDescent="0.25">
      <c r="C68" s="183"/>
      <c r="D68" s="2" t="s">
        <v>47</v>
      </c>
      <c r="E68" s="7">
        <v>21</v>
      </c>
      <c r="F68" s="17">
        <v>0.95199999999999996</v>
      </c>
      <c r="G68" s="7" t="s">
        <v>108</v>
      </c>
      <c r="H68" s="17">
        <v>0.36</v>
      </c>
      <c r="I68" s="17">
        <v>0.64</v>
      </c>
      <c r="J68" s="17">
        <v>0.64</v>
      </c>
      <c r="K68" s="82" t="s">
        <v>189</v>
      </c>
      <c r="L68" s="17">
        <v>0.13</v>
      </c>
      <c r="M68" s="60">
        <v>0.09</v>
      </c>
      <c r="N68" s="28" t="s">
        <v>138</v>
      </c>
      <c r="O68" s="64"/>
    </row>
    <row r="69" spans="3:23" ht="30" x14ac:dyDescent="0.25">
      <c r="C69" s="183"/>
      <c r="D69" s="12" t="s">
        <v>73</v>
      </c>
      <c r="E69" s="7">
        <v>29</v>
      </c>
      <c r="F69" s="17">
        <v>0.89600000000000002</v>
      </c>
      <c r="G69" s="51" t="s">
        <v>134</v>
      </c>
      <c r="H69" s="17">
        <v>0.33</v>
      </c>
      <c r="I69" s="17">
        <v>0.67</v>
      </c>
      <c r="J69" s="17">
        <v>0.67</v>
      </c>
      <c r="K69" s="82" t="s">
        <v>24</v>
      </c>
      <c r="L69" s="17">
        <v>0</v>
      </c>
      <c r="M69" s="60">
        <v>0.06</v>
      </c>
      <c r="N69" s="66"/>
      <c r="O69" s="28" t="s">
        <v>144</v>
      </c>
    </row>
    <row r="70" spans="3:23" x14ac:dyDescent="0.25">
      <c r="C70" s="183"/>
      <c r="D70" s="2" t="s">
        <v>48</v>
      </c>
      <c r="E70" s="25" t="s">
        <v>24</v>
      </c>
      <c r="F70" s="25" t="s">
        <v>24</v>
      </c>
      <c r="G70" s="25" t="s">
        <v>24</v>
      </c>
      <c r="H70" s="25" t="s">
        <v>24</v>
      </c>
      <c r="I70" s="25" t="s">
        <v>24</v>
      </c>
      <c r="J70" s="25" t="s">
        <v>24</v>
      </c>
      <c r="K70" s="84" t="s">
        <v>24</v>
      </c>
      <c r="L70" s="25" t="s">
        <v>24</v>
      </c>
      <c r="M70" s="62">
        <v>0.28999999999999998</v>
      </c>
      <c r="N70" s="72"/>
      <c r="O70" s="56" t="s">
        <v>24</v>
      </c>
    </row>
    <row r="71" spans="3:23" x14ac:dyDescent="0.25">
      <c r="C71" s="225" t="s">
        <v>68</v>
      </c>
      <c r="D71" s="162" t="s">
        <v>69</v>
      </c>
      <c r="E71" s="162" t="s">
        <v>24</v>
      </c>
      <c r="F71" s="160" t="s">
        <v>24</v>
      </c>
      <c r="G71" s="162" t="s">
        <v>24</v>
      </c>
      <c r="H71" s="162" t="s">
        <v>24</v>
      </c>
      <c r="I71" s="162" t="s">
        <v>24</v>
      </c>
      <c r="J71" s="162" t="s">
        <v>24</v>
      </c>
      <c r="K71" s="162" t="s">
        <v>24</v>
      </c>
      <c r="L71" s="160" t="s">
        <v>24</v>
      </c>
      <c r="M71" s="184" t="s">
        <v>24</v>
      </c>
      <c r="N71" s="62"/>
      <c r="O71" s="54"/>
      <c r="W71" s="37"/>
    </row>
    <row r="72" spans="3:23" x14ac:dyDescent="0.25">
      <c r="C72" s="225"/>
      <c r="D72" s="162"/>
      <c r="E72" s="162"/>
      <c r="F72" s="160"/>
      <c r="G72" s="162"/>
      <c r="H72" s="162"/>
      <c r="I72" s="162"/>
      <c r="J72" s="162"/>
      <c r="K72" s="162"/>
      <c r="L72" s="160"/>
      <c r="M72" s="185"/>
      <c r="N72" s="62"/>
      <c r="O72" s="54"/>
    </row>
    <row r="73" spans="3:23" ht="15.75" thickBot="1" x14ac:dyDescent="0.3">
      <c r="C73" s="226"/>
      <c r="D73" s="163"/>
      <c r="E73" s="163"/>
      <c r="F73" s="161"/>
      <c r="G73" s="163"/>
      <c r="H73" s="163"/>
      <c r="I73" s="163"/>
      <c r="J73" s="163"/>
      <c r="K73" s="163"/>
      <c r="L73" s="161"/>
      <c r="M73" s="186"/>
      <c r="N73" s="63"/>
      <c r="O73" s="55"/>
    </row>
    <row r="75" spans="3:23" x14ac:dyDescent="0.25">
      <c r="C75" t="s">
        <v>238</v>
      </c>
    </row>
    <row r="76" spans="3:23" x14ac:dyDescent="0.25">
      <c r="C76" t="s">
        <v>239</v>
      </c>
    </row>
  </sheetData>
  <mergeCells count="38">
    <mergeCell ref="C71:C73"/>
    <mergeCell ref="C24:C27"/>
    <mergeCell ref="E26:O26"/>
    <mergeCell ref="C67:C70"/>
    <mergeCell ref="M71:M73"/>
    <mergeCell ref="C2:C3"/>
    <mergeCell ref="C52:C53"/>
    <mergeCell ref="C54:C59"/>
    <mergeCell ref="C60:C66"/>
    <mergeCell ref="C4:C9"/>
    <mergeCell ref="C10:C15"/>
    <mergeCell ref="C16:C23"/>
    <mergeCell ref="C45:C47"/>
    <mergeCell ref="C42:C44"/>
    <mergeCell ref="C48:C51"/>
    <mergeCell ref="C39:C41"/>
    <mergeCell ref="C28:C31"/>
    <mergeCell ref="C32:C38"/>
    <mergeCell ref="D71:D73"/>
    <mergeCell ref="E71:E73"/>
    <mergeCell ref="G59:J59"/>
    <mergeCell ref="E41:L41"/>
    <mergeCell ref="G29:G30"/>
    <mergeCell ref="G43:J43"/>
    <mergeCell ref="G45:J45"/>
    <mergeCell ref="G49:J49"/>
    <mergeCell ref="G44:J44"/>
    <mergeCell ref="G15:K15"/>
    <mergeCell ref="L71:L73"/>
    <mergeCell ref="F71:F73"/>
    <mergeCell ref="G71:G73"/>
    <mergeCell ref="H71:H73"/>
    <mergeCell ref="I71:I73"/>
    <mergeCell ref="J71:J73"/>
    <mergeCell ref="K71:K73"/>
    <mergeCell ref="E31:M31"/>
    <mergeCell ref="F24:K24"/>
    <mergeCell ref="F50:J50"/>
  </mergeCells>
  <phoneticPr fontId="7" type="noConversion"/>
  <pageMargins left="0.7" right="0.7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U11"/>
  <sheetViews>
    <sheetView zoomScale="80" zoomScaleNormal="80" workbookViewId="0">
      <pane ySplit="1" topLeftCell="A2" activePane="bottomLeft" state="frozen"/>
      <selection pane="bottomLeft" activeCell="P10" sqref="P10"/>
    </sheetView>
  </sheetViews>
  <sheetFormatPr baseColWidth="10" defaultColWidth="10.85546875" defaultRowHeight="15" x14ac:dyDescent="0.25"/>
  <cols>
    <col min="3" max="3" width="32.42578125" customWidth="1"/>
    <col min="4" max="4" width="60.42578125" customWidth="1"/>
    <col min="5" max="5" width="26.42578125" style="21" customWidth="1"/>
    <col min="6" max="7" width="13.42578125" style="21" customWidth="1"/>
    <col min="8" max="8" width="13" style="21" customWidth="1"/>
    <col min="9" max="9" width="12.42578125" style="21" customWidth="1"/>
    <col min="10" max="11" width="13.42578125" style="21" customWidth="1"/>
    <col min="12" max="12" width="26.42578125" style="21" customWidth="1"/>
    <col min="13" max="13" width="19" style="21" customWidth="1"/>
    <col min="14" max="14" width="15.42578125" bestFit="1" customWidth="1"/>
  </cols>
  <sheetData>
    <row r="1" spans="3:21" ht="60.75" thickBot="1" x14ac:dyDescent="0.3">
      <c r="C1" s="52" t="s">
        <v>0</v>
      </c>
      <c r="D1" s="73" t="s">
        <v>1</v>
      </c>
      <c r="E1" s="41" t="s">
        <v>93</v>
      </c>
      <c r="F1" s="41" t="s">
        <v>3</v>
      </c>
      <c r="G1" s="41" t="s">
        <v>4</v>
      </c>
      <c r="H1" s="41" t="s">
        <v>81</v>
      </c>
      <c r="I1" s="41" t="s">
        <v>80</v>
      </c>
      <c r="J1" s="41" t="s">
        <v>79</v>
      </c>
      <c r="K1" s="41" t="s">
        <v>78</v>
      </c>
      <c r="L1" s="41" t="s">
        <v>5</v>
      </c>
      <c r="M1" s="42" t="s">
        <v>91</v>
      </c>
      <c r="N1" s="42" t="s">
        <v>91</v>
      </c>
    </row>
    <row r="2" spans="3:21" ht="15" customHeight="1" x14ac:dyDescent="0.25">
      <c r="C2" s="200" t="s">
        <v>57</v>
      </c>
      <c r="D2" s="74" t="s">
        <v>10</v>
      </c>
      <c r="E2" s="6">
        <v>16</v>
      </c>
      <c r="F2" s="16" t="s">
        <v>24</v>
      </c>
      <c r="G2" s="16" t="s">
        <v>24</v>
      </c>
      <c r="H2" s="16" t="s">
        <v>24</v>
      </c>
      <c r="I2" s="16" t="s">
        <v>24</v>
      </c>
      <c r="J2" s="16" t="s">
        <v>24</v>
      </c>
      <c r="K2" s="16" t="s">
        <v>24</v>
      </c>
      <c r="L2" s="16" t="s">
        <v>24</v>
      </c>
      <c r="M2" s="74"/>
      <c r="N2" s="75"/>
    </row>
    <row r="3" spans="3:21" ht="15" customHeight="1" x14ac:dyDescent="0.25">
      <c r="C3" s="201"/>
      <c r="D3" s="3" t="s">
        <v>124</v>
      </c>
      <c r="E3" s="7">
        <v>8</v>
      </c>
      <c r="F3" s="17" t="s">
        <v>24</v>
      </c>
      <c r="G3" s="17" t="s">
        <v>24</v>
      </c>
      <c r="H3" s="17" t="s">
        <v>24</v>
      </c>
      <c r="I3" s="17" t="s">
        <v>24</v>
      </c>
      <c r="J3" s="17" t="s">
        <v>24</v>
      </c>
      <c r="K3" s="17" t="s">
        <v>24</v>
      </c>
      <c r="L3" s="17" t="s">
        <v>24</v>
      </c>
      <c r="M3" s="43"/>
      <c r="N3" s="76"/>
    </row>
    <row r="4" spans="3:21" ht="15.75" customHeight="1" x14ac:dyDescent="0.25">
      <c r="C4" s="201"/>
      <c r="D4" s="43" t="s">
        <v>75</v>
      </c>
      <c r="E4" s="7">
        <v>11</v>
      </c>
      <c r="F4" s="17" t="s">
        <v>24</v>
      </c>
      <c r="G4" s="7" t="s">
        <v>24</v>
      </c>
      <c r="H4" s="7" t="s">
        <v>24</v>
      </c>
      <c r="I4" s="7" t="s">
        <v>24</v>
      </c>
      <c r="J4" s="17" t="s">
        <v>24</v>
      </c>
      <c r="K4" s="17" t="s">
        <v>24</v>
      </c>
      <c r="L4" s="7" t="s">
        <v>24</v>
      </c>
      <c r="M4" s="17" t="s">
        <v>123</v>
      </c>
      <c r="N4" s="76"/>
    </row>
    <row r="5" spans="3:21" x14ac:dyDescent="0.25">
      <c r="C5" s="223" t="s">
        <v>74</v>
      </c>
      <c r="D5" s="43" t="s">
        <v>27</v>
      </c>
      <c r="E5" s="7">
        <v>11</v>
      </c>
      <c r="F5" s="179" t="s">
        <v>77</v>
      </c>
      <c r="G5" s="179"/>
      <c r="H5" s="179"/>
      <c r="I5" s="179"/>
      <c r="J5" s="179"/>
      <c r="K5" s="179"/>
      <c r="L5" s="179"/>
      <c r="M5" s="179"/>
      <c r="N5" s="76"/>
    </row>
    <row r="6" spans="3:21" x14ac:dyDescent="0.25">
      <c r="C6" s="223"/>
      <c r="D6" s="43" t="s">
        <v>51</v>
      </c>
      <c r="E6" s="7">
        <v>8</v>
      </c>
      <c r="F6" s="179" t="s">
        <v>77</v>
      </c>
      <c r="G6" s="179"/>
      <c r="H6" s="179"/>
      <c r="I6" s="179"/>
      <c r="J6" s="179"/>
      <c r="K6" s="179"/>
      <c r="L6" s="179"/>
      <c r="M6" s="179"/>
      <c r="N6" s="76"/>
    </row>
    <row r="7" spans="3:21" ht="31.5" customHeight="1" x14ac:dyDescent="0.25">
      <c r="C7" s="213" t="s">
        <v>63</v>
      </c>
      <c r="D7" s="3" t="s">
        <v>109</v>
      </c>
      <c r="E7" s="7">
        <v>12</v>
      </c>
      <c r="F7" s="17" t="s">
        <v>24</v>
      </c>
      <c r="G7" s="17" t="s">
        <v>24</v>
      </c>
      <c r="H7" s="17" t="s">
        <v>24</v>
      </c>
      <c r="I7" s="17" t="s">
        <v>24</v>
      </c>
      <c r="J7" s="17" t="s">
        <v>24</v>
      </c>
      <c r="K7" s="17" t="s">
        <v>24</v>
      </c>
      <c r="L7" s="43"/>
      <c r="M7" s="43"/>
      <c r="N7" s="76"/>
      <c r="P7" s="36"/>
    </row>
    <row r="8" spans="3:21" ht="31.5" customHeight="1" x14ac:dyDescent="0.25">
      <c r="C8" s="213"/>
      <c r="D8" s="3" t="s">
        <v>117</v>
      </c>
      <c r="E8" s="7">
        <v>12</v>
      </c>
      <c r="F8" s="8">
        <v>0.66659999999999997</v>
      </c>
      <c r="G8" s="7"/>
      <c r="H8" s="7">
        <v>12</v>
      </c>
      <c r="I8" s="7" t="s">
        <v>24</v>
      </c>
      <c r="J8" s="17"/>
      <c r="K8" s="7"/>
      <c r="L8" s="7"/>
      <c r="M8" s="7" t="s">
        <v>122</v>
      </c>
      <c r="N8" s="76"/>
      <c r="P8" s="36"/>
    </row>
    <row r="9" spans="3:21" ht="21.75" customHeight="1" x14ac:dyDescent="0.25">
      <c r="C9" s="227" t="s">
        <v>64</v>
      </c>
      <c r="D9" s="2" t="s">
        <v>37</v>
      </c>
      <c r="E9" s="7">
        <v>19</v>
      </c>
      <c r="F9" s="179" t="s">
        <v>77</v>
      </c>
      <c r="G9" s="179"/>
      <c r="H9" s="179"/>
      <c r="I9" s="179"/>
      <c r="J9" s="179"/>
      <c r="K9" s="179"/>
      <c r="L9" s="179"/>
      <c r="M9" s="179"/>
      <c r="N9" s="76"/>
      <c r="P9" s="36"/>
    </row>
    <row r="10" spans="3:21" ht="30.75" customHeight="1" x14ac:dyDescent="0.25">
      <c r="C10" s="227"/>
      <c r="D10" s="2" t="s">
        <v>38</v>
      </c>
      <c r="E10" s="7">
        <v>17</v>
      </c>
      <c r="F10" s="179" t="s">
        <v>77</v>
      </c>
      <c r="G10" s="179"/>
      <c r="H10" s="179"/>
      <c r="I10" s="179"/>
      <c r="J10" s="179"/>
      <c r="K10" s="179"/>
      <c r="L10" s="179"/>
      <c r="M10" s="179"/>
      <c r="N10" s="76"/>
      <c r="P10" s="36"/>
    </row>
    <row r="11" spans="3:21" ht="19.5" thickBot="1" x14ac:dyDescent="0.3">
      <c r="C11" s="77" t="s">
        <v>65</v>
      </c>
      <c r="D11" s="78" t="s">
        <v>41</v>
      </c>
      <c r="E11" s="13">
        <v>6</v>
      </c>
      <c r="F11" s="18">
        <v>0.83330000000000004</v>
      </c>
      <c r="G11" s="13"/>
      <c r="H11" s="13">
        <v>6</v>
      </c>
      <c r="I11" s="18">
        <v>0.33329999999999999</v>
      </c>
      <c r="J11" s="18">
        <v>0.66659999999999997</v>
      </c>
      <c r="K11" s="18">
        <v>0.67</v>
      </c>
      <c r="L11" s="13" t="s">
        <v>188</v>
      </c>
      <c r="M11" s="79" t="s">
        <v>121</v>
      </c>
      <c r="N11" s="80" t="s">
        <v>210</v>
      </c>
      <c r="P11" s="36"/>
      <c r="U11" s="35"/>
    </row>
  </sheetData>
  <mergeCells count="8">
    <mergeCell ref="C2:C4"/>
    <mergeCell ref="C9:C10"/>
    <mergeCell ref="C5:C6"/>
    <mergeCell ref="C7:C8"/>
    <mergeCell ref="F9:M9"/>
    <mergeCell ref="F10:M10"/>
    <mergeCell ref="F5:M5"/>
    <mergeCell ref="F6:M6"/>
  </mergeCells>
  <phoneticPr fontId="7" type="noConversion"/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U27"/>
  <sheetViews>
    <sheetView zoomScale="86" zoomScaleNormal="86" workbookViewId="0">
      <pane ySplit="1" topLeftCell="A2" activePane="bottomLeft" state="frozen"/>
      <selection pane="bottomLeft" activeCell="C33" sqref="C33"/>
    </sheetView>
  </sheetViews>
  <sheetFormatPr baseColWidth="10" defaultColWidth="10.85546875" defaultRowHeight="15" x14ac:dyDescent="0.25"/>
  <cols>
    <col min="3" max="3" width="32.42578125" customWidth="1"/>
    <col min="4" max="4" width="60.42578125" customWidth="1"/>
    <col min="5" max="5" width="26.42578125" style="21" customWidth="1"/>
    <col min="6" max="6" width="13.42578125" style="21" customWidth="1"/>
    <col min="7" max="7" width="0.42578125" style="21" customWidth="1"/>
    <col min="8" max="8" width="13" style="21" customWidth="1"/>
    <col min="9" max="9" width="12.42578125" style="21" customWidth="1"/>
    <col min="10" max="11" width="13.42578125" style="21" customWidth="1"/>
    <col min="12" max="12" width="26.42578125" style="21" customWidth="1"/>
    <col min="13" max="13" width="19" style="21" customWidth="1"/>
  </cols>
  <sheetData>
    <row r="1" spans="3:13" ht="84" customHeight="1" thickBot="1" x14ac:dyDescent="0.3">
      <c r="C1" s="40" t="s">
        <v>0</v>
      </c>
      <c r="D1" s="41" t="s">
        <v>1</v>
      </c>
      <c r="E1" s="41" t="s">
        <v>2</v>
      </c>
      <c r="F1" s="41" t="s">
        <v>3</v>
      </c>
      <c r="G1" s="41" t="s">
        <v>4</v>
      </c>
      <c r="H1" s="41" t="s">
        <v>87</v>
      </c>
      <c r="I1" s="41" t="s">
        <v>88</v>
      </c>
      <c r="J1" s="41" t="s">
        <v>89</v>
      </c>
      <c r="K1" s="41" t="s">
        <v>90</v>
      </c>
      <c r="L1" s="41" t="s">
        <v>5</v>
      </c>
      <c r="M1" s="42" t="s">
        <v>91</v>
      </c>
    </row>
    <row r="2" spans="3:13" ht="18.75" customHeight="1" thickBot="1" x14ac:dyDescent="0.3">
      <c r="C2" s="44" t="s">
        <v>55</v>
      </c>
      <c r="D2" s="15" t="s">
        <v>11</v>
      </c>
      <c r="E2" s="6"/>
      <c r="F2" s="16"/>
      <c r="G2" s="6"/>
      <c r="H2" s="228"/>
      <c r="I2" s="229"/>
      <c r="J2" s="229"/>
      <c r="K2" s="229"/>
      <c r="L2" s="230"/>
      <c r="M2" s="27"/>
    </row>
    <row r="3" spans="3:13" x14ac:dyDescent="0.25">
      <c r="C3" s="231" t="s">
        <v>56</v>
      </c>
      <c r="D3" s="1" t="s">
        <v>6</v>
      </c>
      <c r="E3" s="6"/>
      <c r="F3" s="16"/>
      <c r="G3" s="6"/>
      <c r="H3" s="6"/>
      <c r="I3" s="16"/>
      <c r="J3" s="16"/>
      <c r="K3" s="16"/>
      <c r="L3" s="6"/>
      <c r="M3" s="27"/>
    </row>
    <row r="4" spans="3:13" x14ac:dyDescent="0.25">
      <c r="C4" s="198"/>
      <c r="D4" s="2" t="s">
        <v>7</v>
      </c>
      <c r="E4" s="7"/>
      <c r="F4" s="17"/>
      <c r="G4" s="7"/>
      <c r="H4" s="7"/>
      <c r="I4" s="17"/>
      <c r="J4" s="17"/>
      <c r="K4" s="17"/>
      <c r="L4" s="7"/>
      <c r="M4" s="28"/>
    </row>
    <row r="5" spans="3:13" ht="15" customHeight="1" x14ac:dyDescent="0.25">
      <c r="C5" s="45" t="s">
        <v>57</v>
      </c>
      <c r="D5" s="4" t="s">
        <v>10</v>
      </c>
      <c r="E5" s="24"/>
      <c r="F5" s="33"/>
      <c r="G5" s="24"/>
      <c r="H5" s="24"/>
      <c r="I5" s="24"/>
      <c r="J5" s="24"/>
      <c r="K5" s="24"/>
      <c r="L5" s="24"/>
      <c r="M5" s="39"/>
    </row>
    <row r="6" spans="3:13" x14ac:dyDescent="0.25">
      <c r="C6" s="204" t="s">
        <v>84</v>
      </c>
      <c r="D6" s="2" t="s">
        <v>16</v>
      </c>
      <c r="E6" s="7" t="s">
        <v>77</v>
      </c>
      <c r="F6" s="8"/>
      <c r="G6" s="7"/>
      <c r="H6" s="7"/>
      <c r="I6" s="7"/>
      <c r="J6" s="7"/>
      <c r="K6" s="7"/>
      <c r="L6" s="7"/>
      <c r="M6" s="28"/>
    </row>
    <row r="7" spans="3:13" x14ac:dyDescent="0.25">
      <c r="C7" s="204"/>
      <c r="D7" s="2" t="s">
        <v>17</v>
      </c>
      <c r="E7" s="7"/>
      <c r="F7" s="17"/>
      <c r="G7" s="7"/>
      <c r="H7" s="7"/>
      <c r="I7" s="7"/>
      <c r="J7" s="7"/>
      <c r="K7" s="7"/>
      <c r="L7" s="7"/>
      <c r="M7" s="28"/>
    </row>
    <row r="8" spans="3:13" ht="15.75" thickBot="1" x14ac:dyDescent="0.3">
      <c r="C8" s="204"/>
      <c r="D8" s="2" t="s">
        <v>18</v>
      </c>
      <c r="E8" s="7"/>
      <c r="F8" s="17"/>
      <c r="G8" s="7"/>
      <c r="H8" s="7"/>
      <c r="I8" s="7"/>
      <c r="J8" s="7"/>
      <c r="K8" s="7"/>
      <c r="L8" s="7"/>
      <c r="M8" s="30"/>
    </row>
    <row r="9" spans="3:13" ht="18.75" x14ac:dyDescent="0.25">
      <c r="C9" s="46" t="s">
        <v>59</v>
      </c>
      <c r="D9" s="5" t="s">
        <v>23</v>
      </c>
      <c r="E9" s="167"/>
      <c r="F9" s="168"/>
      <c r="G9" s="168"/>
      <c r="H9" s="168"/>
      <c r="I9" s="168"/>
      <c r="J9" s="168"/>
      <c r="K9" s="169"/>
      <c r="L9" s="6"/>
      <c r="M9" s="14"/>
    </row>
    <row r="10" spans="3:13" ht="30" x14ac:dyDescent="0.25">
      <c r="C10" s="238" t="s">
        <v>85</v>
      </c>
      <c r="D10" s="11" t="s">
        <v>52</v>
      </c>
      <c r="E10" s="7"/>
      <c r="F10" s="17"/>
      <c r="G10" s="7"/>
      <c r="H10" s="7"/>
      <c r="I10" s="17"/>
      <c r="J10" s="17"/>
      <c r="K10" s="17"/>
      <c r="L10" s="7"/>
      <c r="M10" s="28"/>
    </row>
    <row r="11" spans="3:13" ht="30.75" thickBot="1" x14ac:dyDescent="0.3">
      <c r="C11" s="239"/>
      <c r="D11" s="32" t="s">
        <v>53</v>
      </c>
      <c r="E11" s="9"/>
      <c r="F11" s="22"/>
      <c r="G11" s="9"/>
      <c r="H11" s="9"/>
      <c r="I11" s="20"/>
      <c r="J11" s="20"/>
      <c r="K11" s="20"/>
      <c r="L11" s="7"/>
      <c r="M11" s="31"/>
    </row>
    <row r="12" spans="3:13" x14ac:dyDescent="0.25">
      <c r="C12" s="240" t="s">
        <v>61</v>
      </c>
      <c r="D12" s="5" t="s">
        <v>26</v>
      </c>
      <c r="E12" s="6"/>
      <c r="F12" s="23"/>
      <c r="G12" s="6"/>
      <c r="H12" s="6"/>
      <c r="I12" s="16"/>
      <c r="J12" s="16"/>
      <c r="K12" s="16"/>
      <c r="L12" s="6"/>
      <c r="M12" s="27"/>
    </row>
    <row r="13" spans="3:13" x14ac:dyDescent="0.25">
      <c r="C13" s="240"/>
      <c r="D13" s="10" t="s">
        <v>83</v>
      </c>
      <c r="E13" s="170"/>
      <c r="F13" s="171"/>
      <c r="G13" s="171"/>
      <c r="H13" s="171"/>
      <c r="I13" s="171"/>
      <c r="J13" s="171"/>
      <c r="K13" s="172"/>
      <c r="L13" s="7"/>
      <c r="M13" s="30"/>
    </row>
    <row r="14" spans="3:13" x14ac:dyDescent="0.25">
      <c r="C14" s="240"/>
      <c r="D14" s="10" t="s">
        <v>27</v>
      </c>
      <c r="E14" s="7"/>
      <c r="F14" s="8"/>
      <c r="G14" s="7"/>
      <c r="H14" s="7"/>
      <c r="I14" s="17"/>
      <c r="J14" s="17"/>
      <c r="K14" s="17"/>
      <c r="L14" s="7"/>
      <c r="M14" s="28"/>
    </row>
    <row r="15" spans="3:13" ht="15.75" thickBot="1" x14ac:dyDescent="0.3">
      <c r="C15" s="240"/>
      <c r="D15" s="10" t="s">
        <v>86</v>
      </c>
      <c r="E15" s="170"/>
      <c r="F15" s="171"/>
      <c r="G15" s="171"/>
      <c r="H15" s="171"/>
      <c r="I15" s="171"/>
      <c r="J15" s="171"/>
      <c r="K15" s="172"/>
      <c r="L15" s="7"/>
      <c r="M15" s="30"/>
    </row>
    <row r="16" spans="3:13" x14ac:dyDescent="0.25">
      <c r="C16" s="236" t="s">
        <v>62</v>
      </c>
      <c r="D16" s="5" t="s">
        <v>32</v>
      </c>
      <c r="E16" s="6"/>
      <c r="F16" s="16"/>
      <c r="G16" s="6"/>
      <c r="H16" s="6"/>
      <c r="I16" s="6"/>
      <c r="J16" s="6"/>
      <c r="K16" s="6"/>
      <c r="L16" s="6"/>
      <c r="M16" s="27"/>
    </row>
    <row r="17" spans="3:21" ht="15.75" thickBot="1" x14ac:dyDescent="0.3">
      <c r="C17" s="237"/>
      <c r="D17" s="19" t="s">
        <v>82</v>
      </c>
      <c r="E17" s="24"/>
      <c r="F17" s="33"/>
      <c r="G17" s="24"/>
      <c r="H17" s="24"/>
      <c r="I17" s="24"/>
      <c r="J17" s="24"/>
      <c r="K17" s="24"/>
      <c r="L17" s="24"/>
      <c r="M17" s="39"/>
    </row>
    <row r="18" spans="3:21" ht="22.5" customHeight="1" thickBot="1" x14ac:dyDescent="0.3">
      <c r="C18" s="47" t="s">
        <v>63</v>
      </c>
      <c r="D18" s="5" t="s">
        <v>35</v>
      </c>
      <c r="E18" s="6" t="s">
        <v>77</v>
      </c>
      <c r="F18" s="16"/>
      <c r="G18" s="6"/>
      <c r="H18" s="6"/>
      <c r="I18" s="16"/>
      <c r="J18" s="16"/>
      <c r="K18" s="6"/>
      <c r="L18" s="6"/>
      <c r="M18" s="27"/>
    </row>
    <row r="19" spans="3:21" x14ac:dyDescent="0.25">
      <c r="C19" s="232" t="s">
        <v>66</v>
      </c>
      <c r="D19" s="5"/>
      <c r="E19" s="6"/>
      <c r="F19" s="16"/>
      <c r="G19" s="6"/>
      <c r="H19" s="6"/>
      <c r="I19" s="16"/>
      <c r="J19" s="16"/>
      <c r="K19" s="16"/>
      <c r="L19" s="6"/>
      <c r="M19" s="27"/>
    </row>
    <row r="20" spans="3:21" x14ac:dyDescent="0.25">
      <c r="C20" s="233"/>
      <c r="D20" s="38" t="s">
        <v>42</v>
      </c>
      <c r="E20" s="7"/>
      <c r="F20" s="25"/>
      <c r="G20" s="7"/>
      <c r="H20" s="7"/>
      <c r="I20" s="7"/>
      <c r="J20" s="7"/>
      <c r="K20" s="7"/>
      <c r="L20" s="7"/>
      <c r="M20" s="28"/>
    </row>
    <row r="21" spans="3:21" x14ac:dyDescent="0.25">
      <c r="C21" s="233"/>
      <c r="D21" s="10" t="s">
        <v>43</v>
      </c>
      <c r="E21" s="7"/>
      <c r="F21" s="7"/>
      <c r="G21" s="7"/>
      <c r="H21" s="7"/>
      <c r="I21" s="7"/>
      <c r="J21" s="7"/>
      <c r="K21" s="7"/>
      <c r="L21" s="7"/>
      <c r="M21" s="28"/>
    </row>
    <row r="22" spans="3:21" ht="15.75" thickBot="1" x14ac:dyDescent="0.3">
      <c r="C22" s="233"/>
      <c r="D22" s="10" t="s">
        <v>70</v>
      </c>
      <c r="E22" s="7"/>
      <c r="F22" s="17"/>
      <c r="G22" s="7"/>
      <c r="H22" s="7"/>
      <c r="I22" s="7"/>
      <c r="J22" s="7"/>
      <c r="K22" s="7"/>
      <c r="L22" s="7"/>
      <c r="M22" s="28"/>
      <c r="U22" s="37"/>
    </row>
    <row r="23" spans="3:21" x14ac:dyDescent="0.25">
      <c r="C23" s="234" t="s">
        <v>67</v>
      </c>
      <c r="D23" s="5" t="s">
        <v>46</v>
      </c>
      <c r="E23" s="6"/>
      <c r="F23" s="16"/>
      <c r="G23" s="6"/>
      <c r="H23" s="6"/>
      <c r="I23" s="6"/>
      <c r="J23" s="6"/>
      <c r="K23" s="6"/>
      <c r="L23" s="6"/>
      <c r="M23" s="27"/>
    </row>
    <row r="24" spans="3:21" ht="15.75" thickBot="1" x14ac:dyDescent="0.3">
      <c r="C24" s="235"/>
      <c r="D24" s="10" t="s">
        <v>47</v>
      </c>
      <c r="E24" s="7"/>
      <c r="F24" s="17"/>
      <c r="G24" s="7"/>
      <c r="H24" s="7"/>
      <c r="I24" s="17"/>
      <c r="J24" s="17"/>
      <c r="K24" s="7"/>
      <c r="L24" s="7"/>
      <c r="M24" s="28"/>
    </row>
    <row r="25" spans="3:21" x14ac:dyDescent="0.25">
      <c r="C25" s="247" t="s">
        <v>68</v>
      </c>
      <c r="D25" s="250" t="s">
        <v>69</v>
      </c>
      <c r="E25" s="241"/>
      <c r="F25" s="253"/>
      <c r="G25" s="26"/>
      <c r="H25" s="241"/>
      <c r="I25" s="241"/>
      <c r="J25" s="241"/>
      <c r="K25" s="241"/>
      <c r="L25" s="241"/>
      <c r="M25" s="244"/>
      <c r="U25" s="37"/>
    </row>
    <row r="26" spans="3:21" x14ac:dyDescent="0.25">
      <c r="C26" s="248"/>
      <c r="D26" s="251"/>
      <c r="E26" s="242"/>
      <c r="F26" s="185"/>
      <c r="G26" s="25"/>
      <c r="H26" s="242"/>
      <c r="I26" s="242"/>
      <c r="J26" s="242"/>
      <c r="K26" s="242"/>
      <c r="L26" s="242"/>
      <c r="M26" s="245"/>
    </row>
    <row r="27" spans="3:21" x14ac:dyDescent="0.25">
      <c r="C27" s="249"/>
      <c r="D27" s="252"/>
      <c r="E27" s="243"/>
      <c r="F27" s="186"/>
      <c r="G27" s="13"/>
      <c r="H27" s="243"/>
      <c r="I27" s="243"/>
      <c r="J27" s="243"/>
      <c r="K27" s="243"/>
      <c r="L27" s="243"/>
      <c r="M27" s="246"/>
    </row>
  </sheetData>
  <mergeCells count="21">
    <mergeCell ref="J25:J27"/>
    <mergeCell ref="K25:K27"/>
    <mergeCell ref="L25:L27"/>
    <mergeCell ref="M25:M27"/>
    <mergeCell ref="C25:C27"/>
    <mergeCell ref="D25:D27"/>
    <mergeCell ref="E25:E27"/>
    <mergeCell ref="F25:F27"/>
    <mergeCell ref="H25:H27"/>
    <mergeCell ref="I25:I27"/>
    <mergeCell ref="H2:L2"/>
    <mergeCell ref="C3:C4"/>
    <mergeCell ref="C6:C8"/>
    <mergeCell ref="C19:C22"/>
    <mergeCell ref="C23:C24"/>
    <mergeCell ref="C16:C17"/>
    <mergeCell ref="E9:K9"/>
    <mergeCell ref="C10:C11"/>
    <mergeCell ref="C12:C15"/>
    <mergeCell ref="E13:K13"/>
    <mergeCell ref="E15:K15"/>
  </mergeCell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Site Caen</vt:lpstr>
      <vt:lpstr>Site Le Havre</vt:lpstr>
      <vt:lpstr>Campus Numérique</vt:lpstr>
    </vt:vector>
  </TitlesOfParts>
  <Company>E2SE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NOEL</dc:creator>
  <cp:lastModifiedBy>Lucas TITEUX</cp:lastModifiedBy>
  <cp:lastPrinted>2024-11-06T10:50:19Z</cp:lastPrinted>
  <dcterms:created xsi:type="dcterms:W3CDTF">2024-10-10T15:49:42Z</dcterms:created>
  <dcterms:modified xsi:type="dcterms:W3CDTF">2026-03-17T14:39:50Z</dcterms:modified>
</cp:coreProperties>
</file>